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yan.vanbogaert\Desktop\GOLF\2024\"/>
    </mc:Choice>
  </mc:AlternateContent>
  <xr:revisionPtr revIDLastSave="0" documentId="8_{3173D367-E65B-48C5-B0FA-21EDEABDFE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 Hole Template" sheetId="1" r:id="rId1"/>
    <sheet name="Sheet2" sheetId="2" r:id="rId2"/>
    <sheet name="9 Hole Templa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LzYQt0UUfhaRUYCV1ih9/M0cLEg8WAFpuBZBVLtZjKk="/>
    </ext>
  </extLst>
</workbook>
</file>

<file path=xl/calcChain.xml><?xml version="1.0" encoding="utf-8"?>
<calcChain xmlns="http://schemas.openxmlformats.org/spreadsheetml/2006/main">
  <c r="L145" i="1" l="1"/>
  <c r="L9" i="1"/>
  <c r="AE25" i="1"/>
  <c r="AE24" i="1"/>
  <c r="AE23" i="1"/>
  <c r="AK23" i="1"/>
  <c r="AJ24" i="1"/>
  <c r="AK24" i="1"/>
  <c r="AI25" i="1"/>
  <c r="AJ25" i="1"/>
  <c r="L97" i="3"/>
  <c r="M97" i="3" s="1"/>
  <c r="L96" i="3"/>
  <c r="L95" i="3"/>
  <c r="U14" i="3" s="1"/>
  <c r="L94" i="3"/>
  <c r="M94" i="3" s="1"/>
  <c r="L93" i="3"/>
  <c r="N92" i="3"/>
  <c r="L92" i="3"/>
  <c r="L89" i="3"/>
  <c r="W13" i="3" s="1"/>
  <c r="L88" i="3"/>
  <c r="V13" i="3" s="1"/>
  <c r="L87" i="3"/>
  <c r="L86" i="3"/>
  <c r="T13" i="3" s="1"/>
  <c r="L85" i="3"/>
  <c r="M85" i="3" s="1"/>
  <c r="L84" i="3"/>
  <c r="L81" i="3"/>
  <c r="M81" i="3" s="1"/>
  <c r="L80" i="3"/>
  <c r="V12" i="3" s="1"/>
  <c r="M79" i="3"/>
  <c r="L79" i="3"/>
  <c r="U12" i="3" s="1"/>
  <c r="L78" i="3"/>
  <c r="L77" i="3"/>
  <c r="L76" i="3"/>
  <c r="L73" i="3"/>
  <c r="M73" i="3" s="1"/>
  <c r="L72" i="3"/>
  <c r="V11" i="3" s="1"/>
  <c r="L71" i="3"/>
  <c r="L70" i="3"/>
  <c r="T11" i="3" s="1"/>
  <c r="L69" i="3"/>
  <c r="S11" i="3" s="1"/>
  <c r="L68" i="3"/>
  <c r="L65" i="3"/>
  <c r="M65" i="3" s="1"/>
  <c r="L64" i="3"/>
  <c r="M64" i="3" s="1"/>
  <c r="L63" i="3"/>
  <c r="U10" i="3" s="1"/>
  <c r="L62" i="3"/>
  <c r="T10" i="3" s="1"/>
  <c r="L61" i="3"/>
  <c r="L60" i="3"/>
  <c r="L57" i="3"/>
  <c r="M57" i="3" s="1"/>
  <c r="M56" i="3"/>
  <c r="L56" i="3"/>
  <c r="V9" i="3" s="1"/>
  <c r="L55" i="3"/>
  <c r="L54" i="3"/>
  <c r="N54" i="3" s="1"/>
  <c r="L53" i="3"/>
  <c r="M53" i="3" s="1"/>
  <c r="L52" i="3"/>
  <c r="L49" i="3"/>
  <c r="M49" i="3" s="1"/>
  <c r="L48" i="3"/>
  <c r="V8" i="3" s="1"/>
  <c r="N47" i="3"/>
  <c r="M47" i="3"/>
  <c r="L47" i="3"/>
  <c r="M46" i="3"/>
  <c r="L46" i="3"/>
  <c r="T8" i="3" s="1"/>
  <c r="L45" i="3"/>
  <c r="M45" i="3" s="1"/>
  <c r="L44" i="3"/>
  <c r="L41" i="3"/>
  <c r="W7" i="3" s="1"/>
  <c r="L40" i="3"/>
  <c r="M40" i="3" s="1"/>
  <c r="L39" i="3"/>
  <c r="M39" i="3" s="1"/>
  <c r="N38" i="3"/>
  <c r="L38" i="3"/>
  <c r="M38" i="3" s="1"/>
  <c r="L37" i="3"/>
  <c r="S7" i="3" s="1"/>
  <c r="L36" i="3"/>
  <c r="L33" i="3"/>
  <c r="M33" i="3" s="1"/>
  <c r="L32" i="3"/>
  <c r="V6" i="3" s="1"/>
  <c r="L31" i="3"/>
  <c r="M31" i="3" s="1"/>
  <c r="L30" i="3"/>
  <c r="T6" i="3" s="1"/>
  <c r="L29" i="3"/>
  <c r="N28" i="3"/>
  <c r="L28" i="3"/>
  <c r="L25" i="3"/>
  <c r="W5" i="3" s="1"/>
  <c r="L24" i="3"/>
  <c r="M24" i="3" s="1"/>
  <c r="L23" i="3"/>
  <c r="M23" i="3" s="1"/>
  <c r="L22" i="3"/>
  <c r="L21" i="3"/>
  <c r="L20" i="3"/>
  <c r="M17" i="3"/>
  <c r="L17" i="3"/>
  <c r="L16" i="3"/>
  <c r="M16" i="3" s="1"/>
  <c r="M15" i="3"/>
  <c r="L15" i="3"/>
  <c r="W14" i="3"/>
  <c r="T14" i="3"/>
  <c r="S14" i="3"/>
  <c r="R14" i="3"/>
  <c r="Q14" i="3"/>
  <c r="N14" i="3"/>
  <c r="L14" i="3"/>
  <c r="M14" i="3" s="1"/>
  <c r="S13" i="3"/>
  <c r="Q13" i="3"/>
  <c r="L13" i="3"/>
  <c r="M13" i="3" s="1"/>
  <c r="Q12" i="3"/>
  <c r="L12" i="3"/>
  <c r="W11" i="3"/>
  <c r="Q11" i="3"/>
  <c r="W10" i="3"/>
  <c r="Q10" i="3"/>
  <c r="W9" i="3"/>
  <c r="T9" i="3"/>
  <c r="S9" i="3"/>
  <c r="Q9" i="3"/>
  <c r="L9" i="3"/>
  <c r="W3" i="3" s="1"/>
  <c r="W8" i="3"/>
  <c r="U8" i="3"/>
  <c r="S8" i="3"/>
  <c r="R8" i="3"/>
  <c r="Q8" i="3"/>
  <c r="L8" i="3"/>
  <c r="V7" i="3"/>
  <c r="U7" i="3"/>
  <c r="T7" i="3"/>
  <c r="Q7" i="3"/>
  <c r="L7" i="3"/>
  <c r="W6" i="3"/>
  <c r="U6" i="3"/>
  <c r="R6" i="3"/>
  <c r="Q6" i="3"/>
  <c r="L6" i="3"/>
  <c r="M6" i="3" s="1"/>
  <c r="V5" i="3"/>
  <c r="U5" i="3"/>
  <c r="Q5" i="3"/>
  <c r="L5" i="3"/>
  <c r="M5" i="3" s="1"/>
  <c r="W4" i="3"/>
  <c r="V4" i="3"/>
  <c r="U4" i="3"/>
  <c r="T4" i="3"/>
  <c r="S4" i="3"/>
  <c r="R4" i="3"/>
  <c r="Q4" i="3"/>
  <c r="L4" i="3"/>
  <c r="T3" i="3"/>
  <c r="S3" i="3"/>
  <c r="R3" i="3"/>
  <c r="Q3" i="3"/>
  <c r="L1" i="3"/>
  <c r="L186" i="1"/>
  <c r="W177" i="1"/>
  <c r="L177" i="1"/>
  <c r="Y177" i="1" s="1"/>
  <c r="W176" i="1"/>
  <c r="L176" i="1"/>
  <c r="Y176" i="1" s="1"/>
  <c r="W175" i="1"/>
  <c r="L175" i="1"/>
  <c r="W174" i="1"/>
  <c r="L174" i="1"/>
  <c r="W173" i="1"/>
  <c r="L173" i="1"/>
  <c r="W172" i="1"/>
  <c r="L172" i="1"/>
  <c r="W169" i="1"/>
  <c r="L169" i="1"/>
  <c r="W168" i="1"/>
  <c r="L168" i="1"/>
  <c r="W167" i="1"/>
  <c r="X167" i="1" s="1"/>
  <c r="L167" i="1"/>
  <c r="W166" i="1"/>
  <c r="L166" i="1"/>
  <c r="W165" i="1"/>
  <c r="L165" i="1"/>
  <c r="W164" i="1"/>
  <c r="L164" i="1"/>
  <c r="W161" i="1"/>
  <c r="L161" i="1"/>
  <c r="W160" i="1"/>
  <c r="L160" i="1"/>
  <c r="Y160" i="1" s="1"/>
  <c r="W159" i="1"/>
  <c r="L159" i="1"/>
  <c r="W158" i="1"/>
  <c r="L158" i="1"/>
  <c r="W157" i="1"/>
  <c r="L157" i="1"/>
  <c r="W156" i="1"/>
  <c r="L156" i="1"/>
  <c r="W153" i="1"/>
  <c r="L153" i="1"/>
  <c r="W152" i="1"/>
  <c r="L152" i="1"/>
  <c r="W151" i="1"/>
  <c r="L151" i="1"/>
  <c r="W150" i="1"/>
  <c r="L150" i="1"/>
  <c r="W149" i="1"/>
  <c r="L149" i="1"/>
  <c r="W148" i="1"/>
  <c r="L148" i="1"/>
  <c r="Y148" i="1" s="1"/>
  <c r="W145" i="1"/>
  <c r="Y145" i="1" s="1"/>
  <c r="AK21" i="1" s="1"/>
  <c r="W144" i="1"/>
  <c r="L144" i="1"/>
  <c r="W143" i="1"/>
  <c r="L143" i="1"/>
  <c r="W142" i="1"/>
  <c r="L142" i="1"/>
  <c r="W141" i="1"/>
  <c r="L141" i="1"/>
  <c r="W140" i="1"/>
  <c r="L140" i="1"/>
  <c r="W137" i="1"/>
  <c r="L137" i="1"/>
  <c r="W136" i="1"/>
  <c r="L136" i="1"/>
  <c r="W135" i="1"/>
  <c r="L135" i="1"/>
  <c r="W134" i="1"/>
  <c r="L134" i="1"/>
  <c r="Y134" i="1" s="1"/>
  <c r="AH20" i="1" s="1"/>
  <c r="W133" i="1"/>
  <c r="L133" i="1"/>
  <c r="W132" i="1"/>
  <c r="L132" i="1"/>
  <c r="W129" i="1"/>
  <c r="L129" i="1"/>
  <c r="W128" i="1"/>
  <c r="L128" i="1"/>
  <c r="W127" i="1"/>
  <c r="L127" i="1"/>
  <c r="W126" i="1"/>
  <c r="L126" i="1"/>
  <c r="W125" i="1"/>
  <c r="L125" i="1"/>
  <c r="W124" i="1"/>
  <c r="L124" i="1"/>
  <c r="W121" i="1"/>
  <c r="L121" i="1"/>
  <c r="W120" i="1"/>
  <c r="L120" i="1"/>
  <c r="W119" i="1"/>
  <c r="L119" i="1"/>
  <c r="W118" i="1"/>
  <c r="L118" i="1"/>
  <c r="W117" i="1"/>
  <c r="L117" i="1"/>
  <c r="W116" i="1"/>
  <c r="L116" i="1"/>
  <c r="W113" i="1"/>
  <c r="L113" i="1"/>
  <c r="Y113" i="1" s="1"/>
  <c r="AK17" i="1" s="1"/>
  <c r="W112" i="1"/>
  <c r="L112" i="1"/>
  <c r="W111" i="1"/>
  <c r="L111" i="1"/>
  <c r="W110" i="1"/>
  <c r="L110" i="1"/>
  <c r="W109" i="1"/>
  <c r="L109" i="1"/>
  <c r="W108" i="1"/>
  <c r="L108" i="1"/>
  <c r="W105" i="1"/>
  <c r="L105" i="1"/>
  <c r="W104" i="1"/>
  <c r="L104" i="1"/>
  <c r="W103" i="1"/>
  <c r="L103" i="1"/>
  <c r="W102" i="1"/>
  <c r="L102" i="1"/>
  <c r="W101" i="1"/>
  <c r="L101" i="1"/>
  <c r="W100" i="1"/>
  <c r="L100" i="1"/>
  <c r="W97" i="1"/>
  <c r="L97" i="1"/>
  <c r="W96" i="1"/>
  <c r="L96" i="1"/>
  <c r="W95" i="1"/>
  <c r="L95" i="1"/>
  <c r="W94" i="1"/>
  <c r="L94" i="1"/>
  <c r="W93" i="1"/>
  <c r="L93" i="1"/>
  <c r="W92" i="1"/>
  <c r="L92" i="1"/>
  <c r="W89" i="1"/>
  <c r="L89" i="1"/>
  <c r="W88" i="1"/>
  <c r="L88" i="1"/>
  <c r="W87" i="1"/>
  <c r="L87" i="1"/>
  <c r="W86" i="1"/>
  <c r="L86" i="1"/>
  <c r="Y86" i="1" s="1"/>
  <c r="W85" i="1"/>
  <c r="L85" i="1"/>
  <c r="Y85" i="1" s="1"/>
  <c r="AG14" i="1" s="1"/>
  <c r="W84" i="1"/>
  <c r="L84" i="1"/>
  <c r="Y84" i="1" s="1"/>
  <c r="W81" i="1"/>
  <c r="L81" i="1"/>
  <c r="Y81" i="1" s="1"/>
  <c r="AK13" i="1" s="1"/>
  <c r="W80" i="1"/>
  <c r="L80" i="1"/>
  <c r="W79" i="1"/>
  <c r="L79" i="1"/>
  <c r="W78" i="1"/>
  <c r="L78" i="1"/>
  <c r="W77" i="1"/>
  <c r="L77" i="1"/>
  <c r="W76" i="1"/>
  <c r="L76" i="1"/>
  <c r="W73" i="1"/>
  <c r="L73" i="1"/>
  <c r="W72" i="1"/>
  <c r="L72" i="1"/>
  <c r="W71" i="1"/>
  <c r="L71" i="1"/>
  <c r="W70" i="1"/>
  <c r="L70" i="1"/>
  <c r="W69" i="1"/>
  <c r="L69" i="1"/>
  <c r="W68" i="1"/>
  <c r="L68" i="1"/>
  <c r="W65" i="1"/>
  <c r="L65" i="1"/>
  <c r="Y65" i="1" s="1"/>
  <c r="AK11" i="1" s="1"/>
  <c r="W64" i="1"/>
  <c r="L64" i="1"/>
  <c r="W63" i="1"/>
  <c r="L63" i="1"/>
  <c r="W62" i="1"/>
  <c r="L62" i="1"/>
  <c r="W61" i="1"/>
  <c r="L61" i="1"/>
  <c r="W60" i="1"/>
  <c r="L60" i="1"/>
  <c r="W57" i="1"/>
  <c r="L57" i="1"/>
  <c r="W56" i="1"/>
  <c r="L56" i="1"/>
  <c r="W55" i="1"/>
  <c r="L55" i="1"/>
  <c r="W54" i="1"/>
  <c r="L54" i="1"/>
  <c r="W53" i="1"/>
  <c r="L53" i="1"/>
  <c r="W52" i="1"/>
  <c r="L52" i="1"/>
  <c r="W49" i="1"/>
  <c r="L49" i="1"/>
  <c r="W48" i="1"/>
  <c r="L48" i="1"/>
  <c r="W47" i="1"/>
  <c r="L47" i="1"/>
  <c r="W46" i="1"/>
  <c r="L46" i="1"/>
  <c r="W45" i="1"/>
  <c r="L45" i="1"/>
  <c r="W44" i="1"/>
  <c r="L44" i="1"/>
  <c r="W41" i="1"/>
  <c r="L41" i="1"/>
  <c r="W40" i="1"/>
  <c r="L40" i="1"/>
  <c r="W39" i="1"/>
  <c r="L39" i="1"/>
  <c r="W38" i="1"/>
  <c r="L38" i="1"/>
  <c r="W37" i="1"/>
  <c r="L37" i="1"/>
  <c r="W36" i="1"/>
  <c r="L36" i="1"/>
  <c r="W33" i="1"/>
  <c r="L33" i="1"/>
  <c r="W32" i="1"/>
  <c r="L32" i="1"/>
  <c r="W31" i="1"/>
  <c r="L31" i="1"/>
  <c r="W30" i="1"/>
  <c r="L30" i="1"/>
  <c r="W29" i="1"/>
  <c r="L29" i="1"/>
  <c r="W28" i="1"/>
  <c r="L28" i="1"/>
  <c r="W25" i="1"/>
  <c r="L25" i="1"/>
  <c r="W24" i="1"/>
  <c r="L24" i="1"/>
  <c r="W23" i="1"/>
  <c r="L23" i="1"/>
  <c r="AE22" i="1"/>
  <c r="W22" i="1"/>
  <c r="L22" i="1"/>
  <c r="AE21" i="1"/>
  <c r="W21" i="1"/>
  <c r="L21" i="1"/>
  <c r="Y21" i="1" s="1"/>
  <c r="AG6" i="1" s="1"/>
  <c r="AE20" i="1"/>
  <c r="W20" i="1"/>
  <c r="L20" i="1"/>
  <c r="AE19" i="1"/>
  <c r="AE18" i="1"/>
  <c r="AE17" i="1"/>
  <c r="W17" i="1"/>
  <c r="L17" i="1"/>
  <c r="AE16" i="1"/>
  <c r="W16" i="1"/>
  <c r="L16" i="1"/>
  <c r="AE15" i="1"/>
  <c r="W15" i="1"/>
  <c r="L15" i="1"/>
  <c r="AE14" i="1"/>
  <c r="W14" i="1"/>
  <c r="L14" i="1"/>
  <c r="AE13" i="1"/>
  <c r="W13" i="1"/>
  <c r="L13" i="1"/>
  <c r="AE12" i="1"/>
  <c r="W12" i="1"/>
  <c r="L12" i="1"/>
  <c r="AE11" i="1"/>
  <c r="AE10" i="1"/>
  <c r="AE9" i="1"/>
  <c r="W9" i="1"/>
  <c r="AE8" i="1"/>
  <c r="W8" i="1"/>
  <c r="L8" i="1"/>
  <c r="AE7" i="1"/>
  <c r="W7" i="1"/>
  <c r="L7" i="1"/>
  <c r="AE6" i="1"/>
  <c r="W6" i="1"/>
  <c r="L6" i="1"/>
  <c r="AE5" i="1"/>
  <c r="W5" i="1"/>
  <c r="L5" i="1"/>
  <c r="AE4" i="1"/>
  <c r="W4" i="1"/>
  <c r="L4" i="1"/>
  <c r="W1" i="1"/>
  <c r="L1" i="1"/>
  <c r="Y70" i="1" l="1"/>
  <c r="AH12" i="1" s="1"/>
  <c r="Y165" i="1"/>
  <c r="Y93" i="1"/>
  <c r="AG15" i="1" s="1"/>
  <c r="Y143" i="1"/>
  <c r="AI21" i="1" s="1"/>
  <c r="Y94" i="1"/>
  <c r="AH15" i="1" s="1"/>
  <c r="Y120" i="1"/>
  <c r="AJ18" i="1" s="1"/>
  <c r="Y96" i="1"/>
  <c r="AJ15" i="1" s="1"/>
  <c r="Y133" i="1"/>
  <c r="AG20" i="1" s="1"/>
  <c r="M133" i="1"/>
  <c r="Y157" i="1"/>
  <c r="Y167" i="1"/>
  <c r="Y95" i="1"/>
  <c r="AI15" i="1" s="1"/>
  <c r="Y111" i="1"/>
  <c r="AI17" i="1" s="1"/>
  <c r="Y103" i="1"/>
  <c r="AI16" i="1" s="1"/>
  <c r="Y77" i="1"/>
  <c r="AG13" i="1" s="1"/>
  <c r="Y104" i="1"/>
  <c r="AJ16" i="1" s="1"/>
  <c r="X104" i="1"/>
  <c r="Y173" i="1"/>
  <c r="Y152" i="1"/>
  <c r="AI23" i="1" s="1"/>
  <c r="AG25" i="1"/>
  <c r="Y149" i="1"/>
  <c r="AG22" i="1" s="1"/>
  <c r="Y79" i="1"/>
  <c r="AI13" i="1" s="1"/>
  <c r="Y87" i="1"/>
  <c r="AI14" i="1" s="1"/>
  <c r="Y109" i="1"/>
  <c r="AG17" i="1" s="1"/>
  <c r="Y101" i="1"/>
  <c r="AG16" i="1" s="1"/>
  <c r="Y100" i="1"/>
  <c r="AF16" i="1" s="1"/>
  <c r="Y24" i="1"/>
  <c r="AJ6" i="1" s="1"/>
  <c r="Y169" i="1"/>
  <c r="L106" i="1"/>
  <c r="Y137" i="1"/>
  <c r="AK20" i="1" s="1"/>
  <c r="Y121" i="1"/>
  <c r="AK18" i="1" s="1"/>
  <c r="Y89" i="1"/>
  <c r="AK14" i="1" s="1"/>
  <c r="Y80" i="1"/>
  <c r="AJ13" i="1" s="1"/>
  <c r="L82" i="1"/>
  <c r="Y73" i="1"/>
  <c r="AK12" i="1" s="1"/>
  <c r="Y135" i="1"/>
  <c r="AI20" i="1" s="1"/>
  <c r="Y128" i="1"/>
  <c r="AJ19" i="1" s="1"/>
  <c r="Y127" i="1"/>
  <c r="AI19" i="1" s="1"/>
  <c r="Y159" i="1"/>
  <c r="Y37" i="1"/>
  <c r="AG8" i="1" s="1"/>
  <c r="Y78" i="1"/>
  <c r="AH13" i="1" s="1"/>
  <c r="Y54" i="1"/>
  <c r="AH10" i="1" s="1"/>
  <c r="Y116" i="1"/>
  <c r="AF18" i="1" s="1"/>
  <c r="Y172" i="1"/>
  <c r="Y164" i="1"/>
  <c r="X141" i="1"/>
  <c r="X175" i="1"/>
  <c r="X72" i="1"/>
  <c r="X92" i="1"/>
  <c r="X119" i="1"/>
  <c r="X134" i="1"/>
  <c r="X8" i="1"/>
  <c r="X41" i="1"/>
  <c r="X112" i="1"/>
  <c r="X28" i="1"/>
  <c r="X44" i="1"/>
  <c r="X148" i="1"/>
  <c r="X160" i="1"/>
  <c r="X144" i="1"/>
  <c r="X151" i="1"/>
  <c r="X6" i="1"/>
  <c r="X38" i="1"/>
  <c r="X46" i="1"/>
  <c r="X127" i="1"/>
  <c r="X14" i="1"/>
  <c r="X113" i="1"/>
  <c r="X120" i="1"/>
  <c r="X176" i="1"/>
  <c r="X17" i="1"/>
  <c r="X53" i="1"/>
  <c r="X76" i="1"/>
  <c r="X108" i="1"/>
  <c r="X157" i="1"/>
  <c r="X95" i="1"/>
  <c r="X102" i="1"/>
  <c r="X164" i="1"/>
  <c r="X177" i="1"/>
  <c r="X31" i="1"/>
  <c r="X39" i="1"/>
  <c r="X55" i="1"/>
  <c r="X63" i="1"/>
  <c r="X84" i="1"/>
  <c r="X110" i="1"/>
  <c r="X117" i="1"/>
  <c r="X124" i="1"/>
  <c r="X145" i="1"/>
  <c r="X152" i="1"/>
  <c r="X132" i="1"/>
  <c r="X159" i="1"/>
  <c r="X166" i="1"/>
  <c r="X48" i="1"/>
  <c r="M15" i="1"/>
  <c r="M102" i="1"/>
  <c r="M77" i="1"/>
  <c r="M136" i="1"/>
  <c r="M7" i="1"/>
  <c r="M175" i="1"/>
  <c r="Z175" i="1" s="1"/>
  <c r="M88" i="1"/>
  <c r="M12" i="1"/>
  <c r="M121" i="1"/>
  <c r="M64" i="1"/>
  <c r="M16" i="1"/>
  <c r="M143" i="1"/>
  <c r="M161" i="1"/>
  <c r="M49" i="1"/>
  <c r="M104" i="1"/>
  <c r="M144" i="1"/>
  <c r="M157" i="1"/>
  <c r="M8" i="1"/>
  <c r="M25" i="1"/>
  <c r="M41" i="1"/>
  <c r="M57" i="1"/>
  <c r="M79" i="1"/>
  <c r="M110" i="1"/>
  <c r="M137" i="1"/>
  <c r="M73" i="1"/>
  <c r="M132" i="1"/>
  <c r="M36" i="1"/>
  <c r="M52" i="1"/>
  <c r="M60" i="1"/>
  <c r="M93" i="1"/>
  <c r="M100" i="1"/>
  <c r="M9" i="1"/>
  <c r="M40" i="1"/>
  <c r="M17" i="1"/>
  <c r="M22" i="1"/>
  <c r="M148" i="1"/>
  <c r="M13" i="1"/>
  <c r="M141" i="1"/>
  <c r="M37" i="1"/>
  <c r="M45" i="1"/>
  <c r="M61" i="1"/>
  <c r="M69" i="1"/>
  <c r="M94" i="1"/>
  <c r="M111" i="1"/>
  <c r="M118" i="1"/>
  <c r="M172" i="1"/>
  <c r="M6" i="1"/>
  <c r="M30" i="1"/>
  <c r="M159" i="1"/>
  <c r="M165" i="1"/>
  <c r="M46" i="1"/>
  <c r="M101" i="1"/>
  <c r="M105" i="1"/>
  <c r="M119" i="1"/>
  <c r="M126" i="1"/>
  <c r="M153" i="1"/>
  <c r="M173" i="1"/>
  <c r="M32" i="1"/>
  <c r="M84" i="1"/>
  <c r="M89" i="1"/>
  <c r="M96" i="1"/>
  <c r="M135" i="1"/>
  <c r="M142" i="1"/>
  <c r="M174" i="1"/>
  <c r="Y175" i="1"/>
  <c r="Y56" i="1"/>
  <c r="AJ10" i="1" s="1"/>
  <c r="Y174" i="1"/>
  <c r="Y118" i="1"/>
  <c r="AH18" i="1" s="1"/>
  <c r="Y141" i="1"/>
  <c r="AG21" i="1" s="1"/>
  <c r="X94" i="1"/>
  <c r="L178" i="1"/>
  <c r="M120" i="1"/>
  <c r="Y30" i="1"/>
  <c r="AH7" i="1" s="1"/>
  <c r="Y140" i="1"/>
  <c r="AF21" i="1" s="1"/>
  <c r="Y62" i="1"/>
  <c r="AH11" i="1" s="1"/>
  <c r="L66" i="1"/>
  <c r="Y132" i="1"/>
  <c r="AF20" i="1" s="1"/>
  <c r="L138" i="1"/>
  <c r="Y63" i="1"/>
  <c r="AI11" i="1" s="1"/>
  <c r="Y64" i="1"/>
  <c r="AJ11" i="1" s="1"/>
  <c r="Y61" i="1"/>
  <c r="AG11" i="1" s="1"/>
  <c r="Y55" i="1"/>
  <c r="AI10" i="1" s="1"/>
  <c r="Y57" i="1"/>
  <c r="AK10" i="1" s="1"/>
  <c r="Y49" i="1"/>
  <c r="AK9" i="1" s="1"/>
  <c r="Y47" i="1"/>
  <c r="AI9" i="1" s="1"/>
  <c r="L50" i="1"/>
  <c r="Y46" i="1"/>
  <c r="AH9" i="1" s="1"/>
  <c r="Y45" i="1"/>
  <c r="AG9" i="1" s="1"/>
  <c r="Y44" i="1"/>
  <c r="AF9" i="1" s="1"/>
  <c r="Y41" i="1"/>
  <c r="AK8" i="1" s="1"/>
  <c r="Y40" i="1"/>
  <c r="AJ8" i="1" s="1"/>
  <c r="Y36" i="1"/>
  <c r="AF8" i="1" s="1"/>
  <c r="Y32" i="1"/>
  <c r="AJ7" i="1" s="1"/>
  <c r="Y29" i="1"/>
  <c r="AG7" i="1" s="1"/>
  <c r="Y22" i="1"/>
  <c r="AH6" i="1" s="1"/>
  <c r="M21" i="1"/>
  <c r="Y17" i="1"/>
  <c r="AK5" i="1" s="1"/>
  <c r="Y16" i="1"/>
  <c r="AJ5" i="1" s="1"/>
  <c r="Y15" i="1"/>
  <c r="AI5" i="1" s="1"/>
  <c r="Y13" i="1"/>
  <c r="AG5" i="1" s="1"/>
  <c r="Y12" i="1"/>
  <c r="L18" i="1"/>
  <c r="Y7" i="1"/>
  <c r="AI4" i="1" s="1"/>
  <c r="Y6" i="1"/>
  <c r="AH4" i="1" s="1"/>
  <c r="Y5" i="1"/>
  <c r="AG4" i="1" s="1"/>
  <c r="AH14" i="1"/>
  <c r="Y20" i="1"/>
  <c r="M20" i="1"/>
  <c r="L26" i="1"/>
  <c r="M77" i="3"/>
  <c r="S12" i="3"/>
  <c r="Y39" i="1"/>
  <c r="AI8" i="1" s="1"/>
  <c r="L42" i="1"/>
  <c r="X61" i="1"/>
  <c r="M72" i="1"/>
  <c r="Y72" i="1"/>
  <c r="AJ12" i="1" s="1"/>
  <c r="Y97" i="1"/>
  <c r="AK15" i="1" s="1"/>
  <c r="M97" i="1"/>
  <c r="M109" i="1"/>
  <c r="AF22" i="1"/>
  <c r="M164" i="1"/>
  <c r="N23" i="3"/>
  <c r="N21" i="3"/>
  <c r="R5" i="3"/>
  <c r="N22" i="3"/>
  <c r="M69" i="3"/>
  <c r="T12" i="3"/>
  <c r="M78" i="3"/>
  <c r="X7" i="1"/>
  <c r="X13" i="1"/>
  <c r="Y31" i="1"/>
  <c r="AI7" i="1" s="1"/>
  <c r="M31" i="1"/>
  <c r="M39" i="1"/>
  <c r="X49" i="1"/>
  <c r="X57" i="1"/>
  <c r="Y69" i="1"/>
  <c r="AG12" i="1" s="1"/>
  <c r="X69" i="1"/>
  <c r="L122" i="1"/>
  <c r="Y117" i="1"/>
  <c r="AG18" i="1" s="1"/>
  <c r="M127" i="1"/>
  <c r="X137" i="1"/>
  <c r="L170" i="1"/>
  <c r="X174" i="1"/>
  <c r="N15" i="3"/>
  <c r="N12" i="3"/>
  <c r="M12" i="3"/>
  <c r="M20" i="3"/>
  <c r="M29" i="3"/>
  <c r="N30" i="3"/>
  <c r="S6" i="3"/>
  <c r="N69" i="3"/>
  <c r="Y23" i="1"/>
  <c r="AI6" i="1" s="1"/>
  <c r="M23" i="1"/>
  <c r="X36" i="1"/>
  <c r="AF14" i="1"/>
  <c r="Y92" i="1"/>
  <c r="L98" i="1"/>
  <c r="M117" i="1"/>
  <c r="M152" i="1"/>
  <c r="M160" i="1"/>
  <c r="N20" i="3"/>
  <c r="M48" i="3"/>
  <c r="S10" i="3"/>
  <c r="M61" i="3"/>
  <c r="N60" i="3"/>
  <c r="N63" i="3"/>
  <c r="M55" i="1"/>
  <c r="M92" i="1"/>
  <c r="M113" i="1"/>
  <c r="M21" i="3"/>
  <c r="S5" i="3"/>
  <c r="M70" i="3"/>
  <c r="X12" i="1"/>
  <c r="Y52" i="1"/>
  <c r="X52" i="1"/>
  <c r="M80" i="1"/>
  <c r="Y105" i="1"/>
  <c r="AK16" i="1" s="1"/>
  <c r="X105" i="1"/>
  <c r="Y125" i="1"/>
  <c r="AG19" i="1" s="1"/>
  <c r="L130" i="1"/>
  <c r="X135" i="1"/>
  <c r="M145" i="1"/>
  <c r="M149" i="1"/>
  <c r="X172" i="1"/>
  <c r="T5" i="3"/>
  <c r="M22" i="3"/>
  <c r="N31" i="3"/>
  <c r="M41" i="3"/>
  <c r="M62" i="3"/>
  <c r="N70" i="3"/>
  <c r="X77" i="1"/>
  <c r="X168" i="1"/>
  <c r="X40" i="1"/>
  <c r="X142" i="1"/>
  <c r="X136" i="1"/>
  <c r="X126" i="1"/>
  <c r="X62" i="1"/>
  <c r="X158" i="1"/>
  <c r="X5" i="1"/>
  <c r="X16" i="1"/>
  <c r="M24" i="1"/>
  <c r="M29" i="1"/>
  <c r="X32" i="1"/>
  <c r="X47" i="1"/>
  <c r="M65" i="1"/>
  <c r="M70" i="1"/>
  <c r="X73" i="1"/>
  <c r="X80" i="1"/>
  <c r="X85" i="1"/>
  <c r="M125" i="1"/>
  <c r="X149" i="1"/>
  <c r="Y153" i="1"/>
  <c r="X153" i="1"/>
  <c r="X165" i="1"/>
  <c r="M168" i="1"/>
  <c r="Y168" i="1"/>
  <c r="N62" i="3"/>
  <c r="N87" i="3"/>
  <c r="N85" i="3"/>
  <c r="N86" i="3"/>
  <c r="M93" i="3"/>
  <c r="N95" i="3"/>
  <c r="N94" i="3"/>
  <c r="Y1" i="1"/>
  <c r="X24" i="1"/>
  <c r="X29" i="1"/>
  <c r="X65" i="1"/>
  <c r="X70" i="1"/>
  <c r="X88" i="1"/>
  <c r="X100" i="1"/>
  <c r="L114" i="1"/>
  <c r="Y108" i="1"/>
  <c r="X118" i="1"/>
  <c r="X125" i="1"/>
  <c r="X128" i="1"/>
  <c r="Y150" i="1"/>
  <c r="M150" i="1"/>
  <c r="M158" i="1"/>
  <c r="Y158" i="1"/>
  <c r="X161" i="1"/>
  <c r="M32" i="3"/>
  <c r="M84" i="3"/>
  <c r="Y4" i="1"/>
  <c r="L10" i="1"/>
  <c r="M4" i="1"/>
  <c r="L58" i="1"/>
  <c r="Y53" i="1"/>
  <c r="AG10" i="1" s="1"/>
  <c r="M78" i="1"/>
  <c r="X81" i="1"/>
  <c r="Y88" i="1"/>
  <c r="AJ14" i="1" s="1"/>
  <c r="X93" i="1"/>
  <c r="M103" i="1"/>
  <c r="M108" i="1"/>
  <c r="X150" i="1"/>
  <c r="N13" i="3"/>
  <c r="M54" i="3"/>
  <c r="M63" i="3"/>
  <c r="N84" i="3"/>
  <c r="N89" i="3" s="1"/>
  <c r="X13" i="3" s="1"/>
  <c r="X4" i="1"/>
  <c r="X45" i="1"/>
  <c r="M53" i="1"/>
  <c r="M63" i="1"/>
  <c r="X71" i="1"/>
  <c r="L74" i="1"/>
  <c r="X78" i="1"/>
  <c r="M86" i="1"/>
  <c r="X96" i="1"/>
  <c r="X103" i="1"/>
  <c r="X133" i="1"/>
  <c r="X143" i="1"/>
  <c r="M176" i="1"/>
  <c r="M7" i="3"/>
  <c r="U3" i="3"/>
  <c r="M25" i="3"/>
  <c r="N39" i="3"/>
  <c r="R7" i="3"/>
  <c r="N37" i="3"/>
  <c r="N36" i="3"/>
  <c r="N41" i="3" s="1"/>
  <c r="X7" i="3" s="1"/>
  <c r="N77" i="3"/>
  <c r="N78" i="3"/>
  <c r="R12" i="3"/>
  <c r="N79" i="3"/>
  <c r="Y9" i="1"/>
  <c r="AK4" i="1" s="1"/>
  <c r="X9" i="1"/>
  <c r="Y14" i="1"/>
  <c r="AH5" i="1" s="1"/>
  <c r="X30" i="1"/>
  <c r="Y33" i="1"/>
  <c r="AK7" i="1" s="1"/>
  <c r="M33" i="1"/>
  <c r="Y68" i="1"/>
  <c r="M68" i="1"/>
  <c r="Y76" i="1"/>
  <c r="X86" i="1"/>
  <c r="X111" i="1"/>
  <c r="X116" i="1"/>
  <c r="Y129" i="1"/>
  <c r="AK19" i="1" s="1"/>
  <c r="M129" i="1"/>
  <c r="Y151" i="1"/>
  <c r="L154" i="1"/>
  <c r="Y166" i="1"/>
  <c r="R13" i="3"/>
  <c r="M36" i="3"/>
  <c r="M55" i="3"/>
  <c r="U9" i="3"/>
  <c r="M76" i="3"/>
  <c r="Y8" i="1"/>
  <c r="AJ4" i="1" s="1"/>
  <c r="M14" i="1"/>
  <c r="Y25" i="1"/>
  <c r="AK6" i="1" s="1"/>
  <c r="X25" i="1"/>
  <c r="X68" i="1"/>
  <c r="M76" i="1"/>
  <c r="X79" i="1"/>
  <c r="Y119" i="1"/>
  <c r="AI18" i="1" s="1"/>
  <c r="X121" i="1"/>
  <c r="M151" i="1"/>
  <c r="Y156" i="1"/>
  <c r="AK25" i="1" s="1"/>
  <c r="M156" i="1"/>
  <c r="L162" i="1"/>
  <c r="M166" i="1"/>
  <c r="X169" i="1"/>
  <c r="N76" i="3"/>
  <c r="M86" i="3"/>
  <c r="X21" i="1"/>
  <c r="X101" i="1"/>
  <c r="X109" i="1"/>
  <c r="N45" i="3"/>
  <c r="N46" i="3"/>
  <c r="M87" i="3"/>
  <c r="U13" i="3"/>
  <c r="X15" i="1"/>
  <c r="X20" i="1"/>
  <c r="X22" i="1"/>
  <c r="X23" i="1"/>
  <c r="X33" i="1"/>
  <c r="X37" i="1"/>
  <c r="M56" i="1"/>
  <c r="M81" i="1"/>
  <c r="M95" i="1"/>
  <c r="X97" i="1"/>
  <c r="M128" i="1"/>
  <c r="L146" i="1"/>
  <c r="X156" i="1"/>
  <c r="M167" i="1"/>
  <c r="Z167" i="1" s="1"/>
  <c r="M169" i="1"/>
  <c r="Z169" i="1" s="1"/>
  <c r="M177" i="1"/>
  <c r="V10" i="3"/>
  <c r="M30" i="3"/>
  <c r="M37" i="3"/>
  <c r="M44" i="3"/>
  <c r="N55" i="3"/>
  <c r="N53" i="3"/>
  <c r="M95" i="3"/>
  <c r="M5" i="1"/>
  <c r="M54" i="1"/>
  <c r="X56" i="1"/>
  <c r="X64" i="1"/>
  <c r="L90" i="1"/>
  <c r="M87" i="1"/>
  <c r="M134" i="1"/>
  <c r="M140" i="1"/>
  <c r="M9" i="3"/>
  <c r="N44" i="3"/>
  <c r="N49" i="3" s="1"/>
  <c r="X8" i="3" s="1"/>
  <c r="M52" i="3"/>
  <c r="N71" i="3"/>
  <c r="R11" i="3"/>
  <c r="M80" i="3"/>
  <c r="M88" i="3"/>
  <c r="Y38" i="1"/>
  <c r="AH8" i="1" s="1"/>
  <c r="M44" i="1"/>
  <c r="Y48" i="1"/>
  <c r="AJ9" i="1" s="1"/>
  <c r="X54" i="1"/>
  <c r="X60" i="1"/>
  <c r="Y71" i="1"/>
  <c r="AI12" i="1" s="1"/>
  <c r="M85" i="1"/>
  <c r="X87" i="1"/>
  <c r="X89" i="1"/>
  <c r="Y124" i="1"/>
  <c r="X140" i="1"/>
  <c r="N52" i="3"/>
  <c r="M68" i="3"/>
  <c r="V14" i="3"/>
  <c r="M96" i="3"/>
  <c r="M38" i="1"/>
  <c r="M48" i="1"/>
  <c r="M71" i="1"/>
  <c r="Y102" i="1"/>
  <c r="AH16" i="1" s="1"/>
  <c r="Y110" i="1"/>
  <c r="AH17" i="1" s="1"/>
  <c r="Y112" i="1"/>
  <c r="AJ17" i="1" s="1"/>
  <c r="M112" i="1"/>
  <c r="M124" i="1"/>
  <c r="Y126" i="1"/>
  <c r="AH19" i="1" s="1"/>
  <c r="Y136" i="1"/>
  <c r="AJ20" i="1" s="1"/>
  <c r="Y142" i="1"/>
  <c r="AH21" i="1" s="1"/>
  <c r="X173" i="1"/>
  <c r="N7" i="3"/>
  <c r="N6" i="3"/>
  <c r="N5" i="3"/>
  <c r="N4" i="3"/>
  <c r="N9" i="3" s="1"/>
  <c r="X3" i="3" s="1"/>
  <c r="M4" i="3"/>
  <c r="M8" i="3"/>
  <c r="V3" i="3"/>
  <c r="R9" i="3"/>
  <c r="W12" i="3"/>
  <c r="N68" i="3"/>
  <c r="M89" i="3"/>
  <c r="M71" i="3"/>
  <c r="U11" i="3"/>
  <c r="Y28" i="1"/>
  <c r="N29" i="3"/>
  <c r="N33" i="3" s="1"/>
  <c r="X6" i="3" s="1"/>
  <c r="N61" i="3"/>
  <c r="R10" i="3"/>
  <c r="N93" i="3"/>
  <c r="N97" i="3" s="1"/>
  <c r="X14" i="3" s="1"/>
  <c r="M28" i="1"/>
  <c r="L34" i="1"/>
  <c r="M47" i="1"/>
  <c r="Y60" i="1"/>
  <c r="M62" i="1"/>
  <c r="M116" i="1"/>
  <c r="X129" i="1"/>
  <c r="Y144" i="1"/>
  <c r="AJ21" i="1" s="1"/>
  <c r="Y161" i="1"/>
  <c r="M28" i="3"/>
  <c r="M60" i="3"/>
  <c r="M72" i="3"/>
  <c r="M92" i="3"/>
  <c r="Z32" i="1" l="1"/>
  <c r="Z28" i="1"/>
  <c r="Z68" i="1"/>
  <c r="Z69" i="1"/>
  <c r="Z61" i="1"/>
  <c r="Z166" i="1"/>
  <c r="Z176" i="1"/>
  <c r="Z8" i="1"/>
  <c r="Z120" i="1"/>
  <c r="Z133" i="1"/>
  <c r="Z144" i="1"/>
  <c r="Z104" i="1"/>
  <c r="Z173" i="1"/>
  <c r="AJ22" i="1"/>
  <c r="AH24" i="1"/>
  <c r="Z36" i="1"/>
  <c r="Z14" i="1"/>
  <c r="AF23" i="1"/>
  <c r="Z31" i="1"/>
  <c r="Z136" i="1"/>
  <c r="Z46" i="1"/>
  <c r="Z134" i="1"/>
  <c r="Z112" i="1"/>
  <c r="AK22" i="1"/>
  <c r="AJ23" i="1"/>
  <c r="AH25" i="1"/>
  <c r="AI24" i="1"/>
  <c r="AA134" i="1"/>
  <c r="AA105" i="1"/>
  <c r="Z65" i="1"/>
  <c r="AA135" i="1"/>
  <c r="AH22" i="1"/>
  <c r="AF24" i="1"/>
  <c r="AG23" i="1"/>
  <c r="Z127" i="1"/>
  <c r="Z159" i="1"/>
  <c r="Z37" i="1"/>
  <c r="AA88" i="1"/>
  <c r="AA84" i="1"/>
  <c r="AA85" i="1"/>
  <c r="AA89" i="1"/>
  <c r="AI22" i="1"/>
  <c r="AF25" i="1"/>
  <c r="AH23" i="1"/>
  <c r="AG24" i="1"/>
  <c r="Z54" i="1"/>
  <c r="Z119" i="1"/>
  <c r="Z81" i="1"/>
  <c r="Z38" i="1"/>
  <c r="Z153" i="1"/>
  <c r="Z124" i="1"/>
  <c r="Z141" i="1"/>
  <c r="Z151" i="1"/>
  <c r="Z160" i="1"/>
  <c r="Z72" i="1"/>
  <c r="Z148" i="1"/>
  <c r="Z6" i="1"/>
  <c r="Z48" i="1"/>
  <c r="Z113" i="1"/>
  <c r="Z63" i="1"/>
  <c r="Z92" i="1"/>
  <c r="Z41" i="1"/>
  <c r="Z44" i="1"/>
  <c r="Z177" i="1"/>
  <c r="Z39" i="1"/>
  <c r="Z164" i="1"/>
  <c r="Z88" i="1"/>
  <c r="Z7" i="1"/>
  <c r="Z149" i="1"/>
  <c r="Z95" i="1"/>
  <c r="Z70" i="1"/>
  <c r="Z145" i="1"/>
  <c r="Z152" i="1"/>
  <c r="Z135" i="1"/>
  <c r="Z132" i="1"/>
  <c r="Z102" i="1"/>
  <c r="Z157" i="1"/>
  <c r="Z108" i="1"/>
  <c r="Z117" i="1"/>
  <c r="Z140" i="1"/>
  <c r="Z103" i="1"/>
  <c r="Z76" i="1"/>
  <c r="Z84" i="1"/>
  <c r="Z110" i="1"/>
  <c r="Z53" i="1"/>
  <c r="Z158" i="1"/>
  <c r="Z55" i="1"/>
  <c r="Z17" i="1"/>
  <c r="Z64" i="1"/>
  <c r="Z77" i="1"/>
  <c r="Z15" i="1"/>
  <c r="Z52" i="1"/>
  <c r="Z12" i="1"/>
  <c r="Z118" i="1"/>
  <c r="Z121" i="1"/>
  <c r="Z22" i="1"/>
  <c r="Z30" i="1"/>
  <c r="Z174" i="1"/>
  <c r="Z13" i="1"/>
  <c r="Z60" i="1"/>
  <c r="Z137" i="1"/>
  <c r="Z73" i="1"/>
  <c r="Z79" i="1"/>
  <c r="Z161" i="1"/>
  <c r="Z143" i="1"/>
  <c r="Z16" i="1"/>
  <c r="Z111" i="1"/>
  <c r="Z100" i="1"/>
  <c r="Z142" i="1"/>
  <c r="Z40" i="1"/>
  <c r="Z93" i="1"/>
  <c r="Z94" i="1"/>
  <c r="Z126" i="1"/>
  <c r="Z101" i="1"/>
  <c r="Z25" i="1"/>
  <c r="Z9" i="1"/>
  <c r="Z57" i="1"/>
  <c r="Z105" i="1"/>
  <c r="Z49" i="1"/>
  <c r="Z45" i="1"/>
  <c r="Z165" i="1"/>
  <c r="Z89" i="1"/>
  <c r="Z96" i="1"/>
  <c r="Z172" i="1"/>
  <c r="AA174" i="1"/>
  <c r="AA172" i="1"/>
  <c r="AA177" i="1"/>
  <c r="AA173" i="1"/>
  <c r="AA175" i="1"/>
  <c r="AA176" i="1"/>
  <c r="AA144" i="1"/>
  <c r="AA167" i="1"/>
  <c r="AA164" i="1"/>
  <c r="Z168" i="1"/>
  <c r="AA133" i="1"/>
  <c r="Z56" i="1"/>
  <c r="AA44" i="1"/>
  <c r="Z33" i="1"/>
  <c r="Z23" i="1"/>
  <c r="Z21" i="1"/>
  <c r="AA15" i="1"/>
  <c r="AA17" i="1"/>
  <c r="AF5" i="1"/>
  <c r="AA13" i="1"/>
  <c r="AA12" i="1"/>
  <c r="AA14" i="1"/>
  <c r="Z5" i="1"/>
  <c r="Z4" i="1"/>
  <c r="AA153" i="1"/>
  <c r="N25" i="3"/>
  <c r="X5" i="3" s="1"/>
  <c r="N17" i="3"/>
  <c r="X4" i="3" s="1"/>
  <c r="AA168" i="1"/>
  <c r="AA159" i="1"/>
  <c r="AA160" i="1"/>
  <c r="AA158" i="1"/>
  <c r="AA156" i="1"/>
  <c r="AA161" i="1"/>
  <c r="AA157" i="1"/>
  <c r="AA165" i="1"/>
  <c r="AA31" i="1"/>
  <c r="AF7" i="1"/>
  <c r="AA29" i="1"/>
  <c r="AA33" i="1"/>
  <c r="AA32" i="1"/>
  <c r="AA28" i="1"/>
  <c r="AA30" i="1"/>
  <c r="AA80" i="1"/>
  <c r="AA78" i="1"/>
  <c r="AF13" i="1"/>
  <c r="AA76" i="1"/>
  <c r="AA81" i="1"/>
  <c r="AA77" i="1"/>
  <c r="AA79" i="1"/>
  <c r="AA150" i="1"/>
  <c r="AA53" i="1"/>
  <c r="AF10" i="1"/>
  <c r="AA56" i="1"/>
  <c r="AA55" i="1"/>
  <c r="AA52" i="1"/>
  <c r="AA57" i="1"/>
  <c r="AA54" i="1"/>
  <c r="AA148" i="1"/>
  <c r="AA152" i="1"/>
  <c r="AA38" i="1"/>
  <c r="AA73" i="1"/>
  <c r="AA68" i="1"/>
  <c r="AA72" i="1"/>
  <c r="AA70" i="1"/>
  <c r="AF12" i="1"/>
  <c r="AA71" i="1"/>
  <c r="AA69" i="1"/>
  <c r="AA140" i="1"/>
  <c r="AA45" i="1"/>
  <c r="Z62" i="1"/>
  <c r="AA142" i="1"/>
  <c r="AA47" i="1"/>
  <c r="N73" i="3"/>
  <c r="X11" i="3" s="1"/>
  <c r="AA141" i="1"/>
  <c r="AA49" i="1"/>
  <c r="AA149" i="1"/>
  <c r="AA118" i="1"/>
  <c r="Z47" i="1"/>
  <c r="N57" i="3"/>
  <c r="X9" i="3" s="1"/>
  <c r="Y9" i="3" s="1"/>
  <c r="O57" i="3" s="1"/>
  <c r="AA143" i="1"/>
  <c r="AA46" i="1"/>
  <c r="AA103" i="1"/>
  <c r="N81" i="3"/>
  <c r="X12" i="3" s="1"/>
  <c r="Z78" i="1"/>
  <c r="AA145" i="1"/>
  <c r="AA137" i="1"/>
  <c r="AA48" i="1"/>
  <c r="AA87" i="1"/>
  <c r="Z97" i="1"/>
  <c r="AA169" i="1"/>
  <c r="AA36" i="1"/>
  <c r="AA101" i="1"/>
  <c r="AA16" i="1"/>
  <c r="AA121" i="1"/>
  <c r="Z20" i="1"/>
  <c r="Z85" i="1"/>
  <c r="Z156" i="1"/>
  <c r="AA20" i="1"/>
  <c r="AA22" i="1"/>
  <c r="AA25" i="1"/>
  <c r="AA23" i="1"/>
  <c r="AA21" i="1"/>
  <c r="AA24" i="1"/>
  <c r="AF6" i="1"/>
  <c r="Z71" i="1"/>
  <c r="Z128" i="1"/>
  <c r="Z80" i="1"/>
  <c r="AA109" i="1"/>
  <c r="AA113" i="1"/>
  <c r="AA111" i="1"/>
  <c r="AF17" i="1"/>
  <c r="AA108" i="1"/>
  <c r="AA110" i="1"/>
  <c r="AA112" i="1"/>
  <c r="AF4" i="1"/>
  <c r="AA9" i="1"/>
  <c r="AA8" i="1"/>
  <c r="AA4" i="1"/>
  <c r="AA6" i="1"/>
  <c r="AA5" i="1"/>
  <c r="AA7" i="1"/>
  <c r="Z116" i="1"/>
  <c r="Y7" i="3"/>
  <c r="O41" i="3" s="1"/>
  <c r="AA151" i="1"/>
  <c r="AA40" i="1"/>
  <c r="AA104" i="1"/>
  <c r="AA116" i="1"/>
  <c r="Z29" i="1"/>
  <c r="AA39" i="1"/>
  <c r="AA102" i="1"/>
  <c r="AA120" i="1"/>
  <c r="AA63" i="1"/>
  <c r="AA65" i="1"/>
  <c r="AA61" i="1"/>
  <c r="AF11" i="1"/>
  <c r="AA60" i="1"/>
  <c r="AA62" i="1"/>
  <c r="AA64" i="1"/>
  <c r="Z87" i="1"/>
  <c r="Z24" i="1"/>
  <c r="AA136" i="1"/>
  <c r="AA166" i="1"/>
  <c r="AA132" i="1"/>
  <c r="N65" i="3"/>
  <c r="X10" i="3" s="1"/>
  <c r="AA95" i="1"/>
  <c r="AA97" i="1"/>
  <c r="AA93" i="1"/>
  <c r="AA92" i="1"/>
  <c r="AA94" i="1"/>
  <c r="AA96" i="1"/>
  <c r="AF15" i="1"/>
  <c r="Z109" i="1"/>
  <c r="AA37" i="1"/>
  <c r="AA119" i="1"/>
  <c r="AF19" i="1"/>
  <c r="AA127" i="1"/>
  <c r="AA125" i="1"/>
  <c r="AA128" i="1"/>
  <c r="AA124" i="1"/>
  <c r="AA129" i="1"/>
  <c r="AA126" i="1"/>
  <c r="Z129" i="1"/>
  <c r="Z86" i="1"/>
  <c r="Z150" i="1"/>
  <c r="Z125" i="1"/>
  <c r="AA86" i="1"/>
  <c r="AA41" i="1"/>
  <c r="AA100" i="1"/>
  <c r="AA117" i="1"/>
  <c r="AB111" i="1" l="1"/>
  <c r="AL17" i="1" s="1"/>
  <c r="AB103" i="1"/>
  <c r="AL16" i="1" s="1"/>
  <c r="AB135" i="1"/>
  <c r="AL20" i="1" s="1"/>
  <c r="AB87" i="1"/>
  <c r="AL14" i="1" s="1"/>
  <c r="AB175" i="1"/>
  <c r="AL25" i="1" s="1"/>
  <c r="AB167" i="1"/>
  <c r="AL24" i="1" s="1"/>
  <c r="AB55" i="1"/>
  <c r="AL10" i="1" s="1"/>
  <c r="AB47" i="1"/>
  <c r="AL9" i="1" s="1"/>
  <c r="AB15" i="1"/>
  <c r="AL5" i="1" s="1"/>
  <c r="AB31" i="1"/>
  <c r="AL7" i="1" s="1"/>
  <c r="Y10" i="3"/>
  <c r="O65" i="3" s="1"/>
  <c r="Y3" i="3"/>
  <c r="O9" i="3" s="1"/>
  <c r="Y11" i="3"/>
  <c r="O73" i="3" s="1"/>
  <c r="AB23" i="1"/>
  <c r="AL6" i="1" s="1"/>
  <c r="Y8" i="3"/>
  <c r="O49" i="3" s="1"/>
  <c r="AB71" i="1"/>
  <c r="AL12" i="1" s="1"/>
  <c r="Y4" i="3"/>
  <c r="O17" i="3" s="1"/>
  <c r="AB7" i="1"/>
  <c r="AL4" i="1" s="1"/>
  <c r="Y5" i="3"/>
  <c r="O25" i="3" s="1"/>
  <c r="Y12" i="3"/>
  <c r="O81" i="3" s="1"/>
  <c r="AB119" i="1"/>
  <c r="AL18" i="1" s="1"/>
  <c r="AB151" i="1"/>
  <c r="AL22" i="1" s="1"/>
  <c r="AB79" i="1"/>
  <c r="AL13" i="1" s="1"/>
  <c r="Y14" i="3"/>
  <c r="O97" i="3" s="1"/>
  <c r="AB127" i="1"/>
  <c r="AL19" i="1" s="1"/>
  <c r="AB95" i="1"/>
  <c r="AL15" i="1" s="1"/>
  <c r="AB63" i="1"/>
  <c r="AL11" i="1" s="1"/>
  <c r="AB39" i="1"/>
  <c r="AL8" i="1" s="1"/>
  <c r="Y13" i="3"/>
  <c r="O89" i="3" s="1"/>
  <c r="AB143" i="1"/>
  <c r="AL21" i="1" s="1"/>
  <c r="AB159" i="1"/>
  <c r="AL23" i="1" s="1"/>
  <c r="Y6" i="3"/>
  <c r="O33" i="3" s="1"/>
  <c r="AM6" i="1" l="1"/>
  <c r="AB25" i="1" s="1"/>
  <c r="AM18" i="1"/>
  <c r="AB121" i="1" s="1"/>
  <c r="AM7" i="1"/>
  <c r="AB33" i="1" s="1"/>
  <c r="AM19" i="1"/>
  <c r="AB129" i="1" s="1"/>
  <c r="AM8" i="1"/>
  <c r="AB41" i="1" s="1"/>
  <c r="AM20" i="1"/>
  <c r="AB137" i="1" s="1"/>
  <c r="AM9" i="1"/>
  <c r="AB49" i="1" s="1"/>
  <c r="AM21" i="1"/>
  <c r="AB145" i="1" s="1"/>
  <c r="AM10" i="1"/>
  <c r="AB57" i="1" s="1"/>
  <c r="AM22" i="1"/>
  <c r="AB153" i="1" s="1"/>
  <c r="AM11" i="1"/>
  <c r="AB65" i="1" s="1"/>
  <c r="AM23" i="1"/>
  <c r="AB161" i="1" s="1"/>
  <c r="AM12" i="1"/>
  <c r="AB73" i="1" s="1"/>
  <c r="AM24" i="1"/>
  <c r="AB169" i="1" s="1"/>
  <c r="AM13" i="1"/>
  <c r="AB81" i="1" s="1"/>
  <c r="AM25" i="1"/>
  <c r="AB177" i="1" s="1"/>
  <c r="AM14" i="1"/>
  <c r="AB89" i="1" s="1"/>
  <c r="AM5" i="1"/>
  <c r="AB17" i="1" s="1"/>
  <c r="AM15" i="1"/>
  <c r="AB97" i="1" s="1"/>
  <c r="AM4" i="1"/>
  <c r="AB9" i="1" s="1"/>
  <c r="AM16" i="1"/>
  <c r="AB105" i="1" s="1"/>
  <c r="AM17" i="1"/>
  <c r="AB113" i="1" s="1"/>
</calcChain>
</file>

<file path=xl/sharedStrings.xml><?xml version="1.0" encoding="utf-8"?>
<sst xmlns="http://schemas.openxmlformats.org/spreadsheetml/2006/main" count="197" uniqueCount="152">
  <si>
    <t>PAR</t>
  </si>
  <si>
    <t>HOLE</t>
  </si>
  <si>
    <t>Out</t>
  </si>
  <si>
    <t>O/U</t>
  </si>
  <si>
    <t>In</t>
  </si>
  <si>
    <t>Total</t>
  </si>
  <si>
    <t>Scores</t>
  </si>
  <si>
    <t>Albia</t>
  </si>
  <si>
    <t>Team</t>
  </si>
  <si>
    <t>Rank</t>
  </si>
  <si>
    <t>Fairfield</t>
  </si>
  <si>
    <t>Chariton</t>
  </si>
  <si>
    <t>Davis Co</t>
  </si>
  <si>
    <t>Brandon Shinn</t>
  </si>
  <si>
    <t>Keaton Loman</t>
  </si>
  <si>
    <t>Blane Clayworth</t>
  </si>
  <si>
    <t>Team1</t>
  </si>
  <si>
    <t>Team2</t>
  </si>
  <si>
    <t>Team3</t>
  </si>
  <si>
    <t>Team4</t>
  </si>
  <si>
    <t>Team5</t>
  </si>
  <si>
    <t>Team6</t>
  </si>
  <si>
    <t>Team7</t>
  </si>
  <si>
    <t>Team8</t>
  </si>
  <si>
    <t>Team9</t>
  </si>
  <si>
    <t>Team10</t>
  </si>
  <si>
    <t>Team11</t>
  </si>
  <si>
    <t>Team12</t>
  </si>
  <si>
    <t xml:space="preserve">Cael Schofield </t>
  </si>
  <si>
    <t>Connor Fisher</t>
  </si>
  <si>
    <t>Cooper Bradley</t>
  </si>
  <si>
    <t>Grant Powers</t>
  </si>
  <si>
    <t>Conner Pickerell</t>
  </si>
  <si>
    <t xml:space="preserve">Centerville </t>
  </si>
  <si>
    <t xml:space="preserve">John White </t>
  </si>
  <si>
    <t>Mike Starr</t>
  </si>
  <si>
    <t>Jace Gwinn</t>
  </si>
  <si>
    <t>Kenton Jensen</t>
  </si>
  <si>
    <t>Kaleb Offenburger</t>
  </si>
  <si>
    <t>Carver Mason</t>
  </si>
  <si>
    <t>Connor Shore</t>
  </si>
  <si>
    <t>Clarke</t>
  </si>
  <si>
    <t>Shay Matthews</t>
  </si>
  <si>
    <t>Bo Otto</t>
  </si>
  <si>
    <t>Cort Selsor</t>
  </si>
  <si>
    <t>Aydan Mathews</t>
  </si>
  <si>
    <t xml:space="preserve">Brady Davis </t>
  </si>
  <si>
    <t>Jackson Grim</t>
  </si>
  <si>
    <t>Hayden Utt</t>
  </si>
  <si>
    <t>Brady Stuchel</t>
  </si>
  <si>
    <t>Tucker Bish</t>
  </si>
  <si>
    <t>Josh Settles</t>
  </si>
  <si>
    <t>Des Moines Christian</t>
  </si>
  <si>
    <t xml:space="preserve">Will Latham </t>
  </si>
  <si>
    <t>Brandon Shontz</t>
  </si>
  <si>
    <t>Parker Osthus</t>
  </si>
  <si>
    <t>Parker Ellingboe</t>
  </si>
  <si>
    <t>Pierce Groner</t>
  </si>
  <si>
    <t>East Union</t>
  </si>
  <si>
    <t>Zayne Eslinger</t>
  </si>
  <si>
    <t>Josh Lopez</t>
  </si>
  <si>
    <t>Austin Lack</t>
  </si>
  <si>
    <t>Kyson Kessler</t>
  </si>
  <si>
    <t>Brock Jones</t>
  </si>
  <si>
    <t>Sam Weaton</t>
  </si>
  <si>
    <t>Drew Myers</t>
  </si>
  <si>
    <t>Landon Nodurft</t>
  </si>
  <si>
    <t>Archer Kreuter</t>
  </si>
  <si>
    <t>Luke Thornton</t>
  </si>
  <si>
    <t>Knoxville</t>
  </si>
  <si>
    <t xml:space="preserve">Evan Smith </t>
  </si>
  <si>
    <t>Carson Uitermarkt</t>
  </si>
  <si>
    <t>Noah Keefer</t>
  </si>
  <si>
    <t>Brady Roozeboom</t>
  </si>
  <si>
    <t>Urban Ziller</t>
  </si>
  <si>
    <t>Melcher-Dallas</t>
  </si>
  <si>
    <t>Drew Herberlin</t>
  </si>
  <si>
    <t>Reece Chiabotta</t>
  </si>
  <si>
    <t>Rocky Johnson</t>
  </si>
  <si>
    <t>Hunter Degard</t>
  </si>
  <si>
    <t xml:space="preserve">Moravia </t>
  </si>
  <si>
    <t>Logan Smith</t>
  </si>
  <si>
    <t>Braydon Robinson</t>
  </si>
  <si>
    <t>Blake Ewing</t>
  </si>
  <si>
    <t>Gable Whitlow</t>
  </si>
  <si>
    <t>Blake Helmick</t>
  </si>
  <si>
    <t>Mount-Ary</t>
  </si>
  <si>
    <t>Dylan Graham</t>
  </si>
  <si>
    <t>Tanner Streit</t>
  </si>
  <si>
    <t>Jaxson Greene</t>
  </si>
  <si>
    <t>Trevin Victor</t>
  </si>
  <si>
    <t>Avery Wolfe</t>
  </si>
  <si>
    <t xml:space="preserve">Mt. Pleasant </t>
  </si>
  <si>
    <t>Nate Dismang</t>
  </si>
  <si>
    <t>Reece Coffman</t>
  </si>
  <si>
    <t>Brody Engle</t>
  </si>
  <si>
    <t>Merrick Lamm</t>
  </si>
  <si>
    <t>Alek Barton</t>
  </si>
  <si>
    <t>Nevada</t>
  </si>
  <si>
    <t>Parker Rodgers</t>
  </si>
  <si>
    <t>Kyle Kingsbury</t>
  </si>
  <si>
    <t>Easton Gray</t>
  </si>
  <si>
    <t>Luke Hassel</t>
  </si>
  <si>
    <t>Jameson Lawler</t>
  </si>
  <si>
    <t>Oskaloosa</t>
  </si>
  <si>
    <t>Johnathon Terpstra</t>
  </si>
  <si>
    <t>Ryan Carriker</t>
  </si>
  <si>
    <t>Carter Blanco</t>
  </si>
  <si>
    <t>Linus Morrison</t>
  </si>
  <si>
    <t>Maddux Ashman</t>
  </si>
  <si>
    <t>PCM</t>
  </si>
  <si>
    <t>Easton VanVeen</t>
  </si>
  <si>
    <t>Charlie Ford</t>
  </si>
  <si>
    <t>Jeffery McDanel</t>
  </si>
  <si>
    <t>Tate Tangeman</t>
  </si>
  <si>
    <t>Pete Kiernan</t>
  </si>
  <si>
    <t xml:space="preserve">Pella </t>
  </si>
  <si>
    <t>Cade McGinley</t>
  </si>
  <si>
    <t>AJ Hoekstra</t>
  </si>
  <si>
    <t>Kyler Besick</t>
  </si>
  <si>
    <t>Patrick Bishara</t>
  </si>
  <si>
    <t>Pleasantville</t>
  </si>
  <si>
    <t>Lukas Klootwyk</t>
  </si>
  <si>
    <t>Kayne Brent</t>
  </si>
  <si>
    <t>Brayden Kennedy</t>
  </si>
  <si>
    <t>Caylor Jones</t>
  </si>
  <si>
    <t>Easton Cox</t>
  </si>
  <si>
    <t>Van Buren</t>
  </si>
  <si>
    <t>Will Cocherel</t>
  </si>
  <si>
    <t>TJ Jirak</t>
  </si>
  <si>
    <t>Aiden McEntee</t>
  </si>
  <si>
    <t>Joseph Debner</t>
  </si>
  <si>
    <t>Jerrod Griffin</t>
  </si>
  <si>
    <t>Washington</t>
  </si>
  <si>
    <t>Roman Roth</t>
  </si>
  <si>
    <t>Rajan Roth</t>
  </si>
  <si>
    <t>Drew Conrad</t>
  </si>
  <si>
    <t>Teague Mayer</t>
  </si>
  <si>
    <t>Luke Beenblossom</t>
  </si>
  <si>
    <t>Wayne</t>
  </si>
  <si>
    <t>Nash Buckingham</t>
  </si>
  <si>
    <t>Ruger Berndt</t>
  </si>
  <si>
    <t>Braxten Johnston</t>
  </si>
  <si>
    <t>Jaedyn Schoolcraft</t>
  </si>
  <si>
    <t>Lane Ingram</t>
  </si>
  <si>
    <t>Williamsburg</t>
  </si>
  <si>
    <t>Crew Klingner</t>
  </si>
  <si>
    <t>Bryce Yearian</t>
  </si>
  <si>
    <t>Cooper Bott</t>
  </si>
  <si>
    <t>Griffin Becker</t>
  </si>
  <si>
    <t>Quincy Klinger</t>
  </si>
  <si>
    <t>Luke Naig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</si>
</sst>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9"/>
      <color theme="1"/>
      <name val="Verdana"/>
    </font>
    <font>
      <b/>
      <sz val="9"/>
      <color rgb="FF000000"/>
      <name val="Verdana"/>
    </font>
    <font>
      <sz val="9"/>
      <color theme="1"/>
      <name val="Verdana"/>
    </font>
    <font>
      <sz val="9"/>
      <color rgb="FF000000"/>
      <name val="Verdana"/>
    </font>
    <font>
      <b/>
      <sz val="9"/>
      <color rgb="FFE6E6FF"/>
      <name val="Verdana"/>
    </font>
    <font>
      <sz val="10"/>
      <name val="Arial"/>
    </font>
    <font>
      <sz val="9"/>
      <color theme="0"/>
      <name val="Verdana"/>
    </font>
    <font>
      <sz val="8"/>
      <color theme="1"/>
      <name val="Verdana"/>
    </font>
    <font>
      <sz val="8"/>
      <color rgb="FF000000"/>
      <name val="Verdana"/>
    </font>
    <font>
      <b/>
      <sz val="8"/>
      <color theme="1"/>
      <name val="Verdana"/>
    </font>
    <font>
      <sz val="10"/>
      <color rgb="FF000000"/>
      <name val="Arial"/>
    </font>
    <font>
      <b/>
      <sz val="9"/>
      <color rgb="FFFFFFFF"/>
      <name val="Verdana"/>
    </font>
    <font>
      <b/>
      <sz val="9"/>
      <color rgb="FFFFFF00"/>
      <name val="Verdana"/>
    </font>
    <font>
      <b/>
      <sz val="9"/>
      <color rgb="FFFFFFFF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6E6FF"/>
        <bgColor rgb="FFE6E6FF"/>
      </patternFill>
    </fill>
    <fill>
      <patternFill patternType="solid">
        <fgColor rgb="FF0066CC"/>
        <bgColor rgb="FF0066CC"/>
      </patternFill>
    </fill>
    <fill>
      <patternFill patternType="solid">
        <fgColor rgb="FF1155CC"/>
        <bgColor rgb="FF1155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990000"/>
        <bgColor rgb="FF990000"/>
      </patternFill>
    </fill>
    <fill>
      <patternFill patternType="solid">
        <fgColor rgb="FF99284C"/>
        <bgColor rgb="FF99284C"/>
      </patternFill>
    </fill>
    <fill>
      <patternFill patternType="solid">
        <fgColor rgb="FF38761D"/>
        <bgColor rgb="FF38761D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9900"/>
      </patternFill>
    </fill>
    <fill>
      <patternFill patternType="solid">
        <fgColor rgb="FFFF0000"/>
        <bgColor indexed="64"/>
      </patternFill>
    </fill>
    <fill>
      <patternFill patternType="solid">
        <fgColor rgb="FF663300"/>
        <bgColor rgb="FF0000FF"/>
      </patternFill>
    </fill>
    <fill>
      <patternFill patternType="solid">
        <fgColor rgb="FF663300"/>
        <bgColor indexed="64"/>
      </patternFill>
    </fill>
    <fill>
      <patternFill patternType="solid">
        <fgColor theme="4"/>
        <bgColor rgb="FFFF0000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rgb="FFFFFF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rgb="FF0066CC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FF9900"/>
      </patternFill>
    </fill>
    <fill>
      <patternFill patternType="solid">
        <fgColor rgb="FFFFCC00"/>
        <bgColor indexed="64"/>
      </patternFill>
    </fill>
    <fill>
      <patternFill patternType="solid">
        <fgColor rgb="FF663300"/>
        <bgColor rgb="FFFFFF00"/>
      </patternFill>
    </fill>
    <fill>
      <patternFill patternType="solid">
        <fgColor theme="4" tint="-0.499984740745262"/>
        <bgColor rgb="FF274E13"/>
      </patternFill>
    </fill>
    <fill>
      <patternFill patternType="solid">
        <fgColor theme="1"/>
        <bgColor rgb="FFD12CD8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theme="5"/>
      </patternFill>
    </fill>
    <fill>
      <patternFill patternType="solid">
        <fgColor rgb="FF7030A0"/>
        <bgColor rgb="FF99284C"/>
      </patternFill>
    </fill>
    <fill>
      <patternFill patternType="solid">
        <fgColor rgb="FF7030A0"/>
        <bgColor indexed="64"/>
      </patternFill>
    </fill>
    <fill>
      <patternFill patternType="solid">
        <fgColor rgb="FF663300"/>
        <bgColor rgb="FFA64D79"/>
      </patternFill>
    </fill>
    <fill>
      <patternFill patternType="solid">
        <fgColor rgb="FFC00000"/>
        <bgColor theme="5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rgb="FFFF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rgb="FF980000"/>
      </patternFill>
    </fill>
    <fill>
      <patternFill patternType="solid">
        <fgColor rgb="FFCC3300"/>
        <bgColor theme="5"/>
      </patternFill>
    </fill>
    <fill>
      <patternFill patternType="solid">
        <fgColor rgb="FFCC3300"/>
        <bgColor indexed="64"/>
      </patternFill>
    </fill>
    <fill>
      <patternFill patternType="solid">
        <fgColor theme="1"/>
        <bgColor theme="7"/>
      </patternFill>
    </fill>
    <fill>
      <patternFill patternType="solid">
        <fgColor rgb="FFFF0000"/>
        <bgColor theme="7"/>
      </patternFill>
    </fill>
    <fill>
      <patternFill patternType="solid">
        <fgColor rgb="FFFFFF00"/>
        <bgColor rgb="FFE6E6FF"/>
      </patternFill>
    </fill>
    <fill>
      <patternFill patternType="solid">
        <fgColor rgb="FFFFFF00"/>
        <b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4" fillId="0" borderId="0" xfId="0" applyFont="1"/>
    <xf numFmtId="0" fontId="9" fillId="0" borderId="2" xfId="0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1" fillId="8" borderId="0" xfId="0" applyFont="1" applyFill="1"/>
    <xf numFmtId="0" fontId="9" fillId="8" borderId="0" xfId="0" applyFont="1" applyFill="1" applyAlignment="1">
      <alignment horizontal="center"/>
    </xf>
    <xf numFmtId="0" fontId="12" fillId="2" borderId="1" xfId="0" applyFont="1" applyFill="1" applyBorder="1"/>
    <xf numFmtId="0" fontId="1" fillId="2" borderId="9" xfId="0" applyFont="1" applyFill="1" applyBorder="1"/>
    <xf numFmtId="0" fontId="12" fillId="2" borderId="9" xfId="0" applyFont="1" applyFill="1" applyBorder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6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2" xfId="0" applyFont="1" applyBorder="1"/>
    <xf numFmtId="0" fontId="11" fillId="0" borderId="10" xfId="0" applyFont="1" applyBorder="1"/>
    <xf numFmtId="0" fontId="9" fillId="0" borderId="10" xfId="0" applyFont="1" applyBorder="1" applyAlignment="1">
      <alignment horizontal="center"/>
    </xf>
    <xf numFmtId="0" fontId="11" fillId="8" borderId="10" xfId="0" applyFont="1" applyFill="1" applyBorder="1"/>
    <xf numFmtId="0" fontId="9" fillId="8" borderId="10" xfId="0" applyFont="1" applyFill="1" applyBorder="1" applyAlignment="1">
      <alignment horizontal="center"/>
    </xf>
    <xf numFmtId="0" fontId="2" fillId="46" borderId="2" xfId="0" applyFont="1" applyFill="1" applyBorder="1" applyAlignment="1">
      <alignment horizontal="center"/>
    </xf>
    <xf numFmtId="0" fontId="4" fillId="24" borderId="2" xfId="0" applyFont="1" applyFill="1" applyBorder="1" applyAlignment="1">
      <alignment horizontal="center"/>
    </xf>
    <xf numFmtId="0" fontId="11" fillId="46" borderId="2" xfId="0" applyFont="1" applyFill="1" applyBorder="1" applyAlignment="1">
      <alignment horizontal="center"/>
    </xf>
    <xf numFmtId="0" fontId="4" fillId="47" borderId="1" xfId="0" applyFont="1" applyFill="1" applyBorder="1" applyAlignment="1">
      <alignment horizontal="center"/>
    </xf>
    <xf numFmtId="0" fontId="1" fillId="47" borderId="1" xfId="0" applyFont="1" applyFill="1" applyBorder="1"/>
    <xf numFmtId="0" fontId="1" fillId="47" borderId="9" xfId="0" applyFont="1" applyFill="1" applyBorder="1"/>
    <xf numFmtId="0" fontId="4" fillId="24" borderId="0" xfId="0" applyFont="1" applyFill="1" applyAlignment="1">
      <alignment horizontal="center"/>
    </xf>
    <xf numFmtId="0" fontId="0" fillId="24" borderId="0" xfId="0" applyFill="1"/>
    <xf numFmtId="0" fontId="6" fillId="4" borderId="3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16" fillId="14" borderId="3" xfId="0" applyFont="1" applyFill="1" applyBorder="1"/>
    <xf numFmtId="0" fontId="17" fillId="15" borderId="4" xfId="0" applyFont="1" applyFill="1" applyBorder="1"/>
    <xf numFmtId="0" fontId="17" fillId="15" borderId="5" xfId="0" applyFont="1" applyFill="1" applyBorder="1"/>
    <xf numFmtId="0" fontId="15" fillId="9" borderId="3" xfId="0" applyFont="1" applyFill="1" applyBorder="1"/>
    <xf numFmtId="0" fontId="15" fillId="16" borderId="3" xfId="0" applyFont="1" applyFill="1" applyBorder="1"/>
    <xf numFmtId="0" fontId="7" fillId="17" borderId="4" xfId="0" applyFont="1" applyFill="1" applyBorder="1"/>
    <xf numFmtId="0" fontId="7" fillId="17" borderId="5" xfId="0" applyFont="1" applyFill="1" applyBorder="1"/>
    <xf numFmtId="0" fontId="14" fillId="10" borderId="3" xfId="0" applyFont="1" applyFill="1" applyBorder="1"/>
    <xf numFmtId="0" fontId="16" fillId="18" borderId="3" xfId="0" applyFont="1" applyFill="1" applyBorder="1"/>
    <xf numFmtId="0" fontId="17" fillId="19" borderId="4" xfId="0" applyFont="1" applyFill="1" applyBorder="1"/>
    <xf numFmtId="0" fontId="17" fillId="19" borderId="5" xfId="0" applyFont="1" applyFill="1" applyBorder="1"/>
    <xf numFmtId="0" fontId="16" fillId="20" borderId="3" xfId="0" applyFont="1" applyFill="1" applyBorder="1"/>
    <xf numFmtId="0" fontId="17" fillId="21" borderId="4" xfId="0" applyFont="1" applyFill="1" applyBorder="1"/>
    <xf numFmtId="0" fontId="17" fillId="21" borderId="5" xfId="0" applyFont="1" applyFill="1" applyBorder="1"/>
    <xf numFmtId="0" fontId="15" fillId="22" borderId="3" xfId="0" applyFont="1" applyFill="1" applyBorder="1"/>
    <xf numFmtId="0" fontId="7" fillId="23" borderId="4" xfId="0" applyFont="1" applyFill="1" applyBorder="1"/>
    <xf numFmtId="0" fontId="7" fillId="23" borderId="5" xfId="0" applyFont="1" applyFill="1" applyBorder="1"/>
    <xf numFmtId="0" fontId="16" fillId="25" borderId="3" xfId="0" applyFont="1" applyFill="1" applyBorder="1"/>
    <xf numFmtId="0" fontId="17" fillId="26" borderId="4" xfId="0" applyFont="1" applyFill="1" applyBorder="1"/>
    <xf numFmtId="0" fontId="17" fillId="26" borderId="5" xfId="0" applyFont="1" applyFill="1" applyBorder="1"/>
    <xf numFmtId="0" fontId="16" fillId="27" borderId="3" xfId="0" applyFont="1" applyFill="1" applyBorder="1"/>
    <xf numFmtId="0" fontId="17" fillId="17" borderId="4" xfId="0" applyFont="1" applyFill="1" applyBorder="1"/>
    <xf numFmtId="0" fontId="17" fillId="17" borderId="5" xfId="0" applyFont="1" applyFill="1" applyBorder="1"/>
    <xf numFmtId="0" fontId="16" fillId="28" borderId="3" xfId="0" applyFont="1" applyFill="1" applyBorder="1"/>
    <xf numFmtId="0" fontId="16" fillId="29" borderId="3" xfId="0" applyFont="1" applyFill="1" applyBorder="1"/>
    <xf numFmtId="0" fontId="17" fillId="30" borderId="4" xfId="0" applyFont="1" applyFill="1" applyBorder="1"/>
    <xf numFmtId="0" fontId="17" fillId="30" borderId="5" xfId="0" applyFont="1" applyFill="1" applyBorder="1"/>
    <xf numFmtId="0" fontId="19" fillId="31" borderId="3" xfId="0" applyFont="1" applyFill="1" applyBorder="1"/>
    <xf numFmtId="0" fontId="7" fillId="24" borderId="4" xfId="0" applyFont="1" applyFill="1" applyBorder="1"/>
    <xf numFmtId="0" fontId="7" fillId="24" borderId="5" xfId="0" applyFont="1" applyFill="1" applyBorder="1"/>
    <xf numFmtId="0" fontId="15" fillId="32" borderId="3" xfId="0" applyFont="1" applyFill="1" applyBorder="1"/>
    <xf numFmtId="0" fontId="7" fillId="33" borderId="4" xfId="0" applyFont="1" applyFill="1" applyBorder="1"/>
    <xf numFmtId="0" fontId="7" fillId="33" borderId="5" xfId="0" applyFont="1" applyFill="1" applyBorder="1"/>
    <xf numFmtId="0" fontId="16" fillId="45" borderId="3" xfId="0" applyFont="1" applyFill="1" applyBorder="1"/>
    <xf numFmtId="0" fontId="13" fillId="12" borderId="3" xfId="0" applyFont="1" applyFill="1" applyBorder="1"/>
    <xf numFmtId="0" fontId="16" fillId="34" borderId="3" xfId="0" applyFont="1" applyFill="1" applyBorder="1"/>
    <xf numFmtId="0" fontId="16" fillId="35" borderId="3" xfId="0" applyFont="1" applyFill="1" applyBorder="1"/>
    <xf numFmtId="0" fontId="17" fillId="36" borderId="4" xfId="0" applyFont="1" applyFill="1" applyBorder="1"/>
    <xf numFmtId="0" fontId="17" fillId="36" borderId="5" xfId="0" applyFont="1" applyFill="1" applyBorder="1"/>
    <xf numFmtId="0" fontId="16" fillId="37" borderId="3" xfId="0" applyFont="1" applyFill="1" applyBorder="1"/>
    <xf numFmtId="0" fontId="17" fillId="38" borderId="4" xfId="0" applyFont="1" applyFill="1" applyBorder="1"/>
    <xf numFmtId="0" fontId="17" fillId="38" borderId="5" xfId="0" applyFont="1" applyFill="1" applyBorder="1"/>
    <xf numFmtId="0" fontId="16" fillId="39" borderId="3" xfId="0" applyFont="1" applyFill="1" applyBorder="1"/>
    <xf numFmtId="0" fontId="17" fillId="40" borderId="4" xfId="0" applyFont="1" applyFill="1" applyBorder="1"/>
    <xf numFmtId="0" fontId="17" fillId="40" borderId="5" xfId="0" applyFont="1" applyFill="1" applyBorder="1"/>
    <xf numFmtId="0" fontId="16" fillId="41" borderId="3" xfId="0" applyFont="1" applyFill="1" applyBorder="1"/>
    <xf numFmtId="0" fontId="17" fillId="23" borderId="4" xfId="0" applyFont="1" applyFill="1" applyBorder="1"/>
    <xf numFmtId="0" fontId="17" fillId="23" borderId="5" xfId="0" applyFont="1" applyFill="1" applyBorder="1"/>
    <xf numFmtId="0" fontId="16" fillId="42" borderId="3" xfId="0" applyFont="1" applyFill="1" applyBorder="1"/>
    <xf numFmtId="0" fontId="17" fillId="43" borderId="4" xfId="0" applyFont="1" applyFill="1" applyBorder="1"/>
    <xf numFmtId="0" fontId="17" fillId="43" borderId="5" xfId="0" applyFont="1" applyFill="1" applyBorder="1"/>
    <xf numFmtId="0" fontId="16" fillId="44" borderId="3" xfId="0" applyFont="1" applyFill="1" applyBorder="1"/>
    <xf numFmtId="0" fontId="14" fillId="11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6633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00"/>
  <sheetViews>
    <sheetView tabSelected="1" zoomScale="110" zoomScaleNormal="100" workbookViewId="0">
      <selection activeCell="AK24" sqref="AK24"/>
    </sheetView>
  </sheetViews>
  <sheetFormatPr defaultColWidth="12.5703125" defaultRowHeight="15" customHeight="1" x14ac:dyDescent="0.2"/>
  <cols>
    <col min="1" max="1" width="2.42578125" customWidth="1"/>
    <col min="2" max="2" width="24.28515625" customWidth="1"/>
    <col min="3" max="23" width="4" customWidth="1"/>
    <col min="24" max="24" width="4.85546875" customWidth="1"/>
    <col min="25" max="25" width="5.42578125" style="50" customWidth="1"/>
    <col min="26" max="26" width="4.85546875" customWidth="1"/>
    <col min="27" max="27" width="7.5703125" customWidth="1"/>
    <col min="28" max="30" width="6" customWidth="1"/>
    <col min="31" max="31" width="14.85546875" customWidth="1"/>
    <col min="32" max="39" width="7.5703125" customWidth="1"/>
    <col min="40" max="59" width="11.5703125" customWidth="1"/>
  </cols>
  <sheetData>
    <row r="1" spans="1:59" ht="12.75" customHeight="1" x14ac:dyDescent="0.2">
      <c r="A1" s="1"/>
      <c r="B1" s="2" t="s">
        <v>0</v>
      </c>
      <c r="C1" s="2">
        <v>5</v>
      </c>
      <c r="D1" s="2">
        <v>5</v>
      </c>
      <c r="E1" s="2">
        <v>3</v>
      </c>
      <c r="F1" s="2">
        <v>4</v>
      </c>
      <c r="G1" s="2">
        <v>5</v>
      </c>
      <c r="H1" s="3">
        <v>4</v>
      </c>
      <c r="I1" s="2">
        <v>3</v>
      </c>
      <c r="J1" s="2">
        <v>4</v>
      </c>
      <c r="K1" s="2">
        <v>3</v>
      </c>
      <c r="L1" s="4">
        <f>SUM(C1:K1)</f>
        <v>36</v>
      </c>
      <c r="M1" s="2"/>
      <c r="N1" s="2">
        <v>4</v>
      </c>
      <c r="O1" s="2">
        <v>4</v>
      </c>
      <c r="P1" s="2">
        <v>4</v>
      </c>
      <c r="Q1" s="2">
        <v>3</v>
      </c>
      <c r="R1" s="2">
        <v>5</v>
      </c>
      <c r="S1" s="2">
        <v>4</v>
      </c>
      <c r="T1" s="2">
        <v>4</v>
      </c>
      <c r="U1" s="2">
        <v>3</v>
      </c>
      <c r="V1" s="2">
        <v>5</v>
      </c>
      <c r="W1" s="4">
        <f>SUM(N1:V1)</f>
        <v>36</v>
      </c>
      <c r="X1" s="2"/>
      <c r="Y1" s="43">
        <f>L1+W1</f>
        <v>72</v>
      </c>
      <c r="Z1" s="2"/>
      <c r="AA1" s="5"/>
      <c r="AB1" s="1"/>
      <c r="AC1" s="1"/>
      <c r="AD1" s="1"/>
      <c r="AE1" s="1"/>
      <c r="AF1" s="1"/>
      <c r="AG1" s="1"/>
      <c r="AH1" s="1"/>
      <c r="AI1" s="1"/>
      <c r="AJ1" s="1"/>
      <c r="AK1" s="1"/>
      <c r="AL1" s="6"/>
      <c r="AM1" s="6"/>
      <c r="AN1" s="6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2.75" customHeight="1" x14ac:dyDescent="0.2">
      <c r="A2" s="1"/>
      <c r="B2" s="5" t="s">
        <v>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8">
        <v>6</v>
      </c>
      <c r="I2" s="5">
        <v>7</v>
      </c>
      <c r="J2" s="5">
        <v>8</v>
      </c>
      <c r="K2" s="5">
        <v>9</v>
      </c>
      <c r="L2" s="5" t="s">
        <v>2</v>
      </c>
      <c r="M2" s="5" t="s">
        <v>3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 t="s">
        <v>4</v>
      </c>
      <c r="X2" s="5" t="s">
        <v>3</v>
      </c>
      <c r="Y2" s="44" t="s">
        <v>5</v>
      </c>
      <c r="Z2" s="5" t="s">
        <v>3</v>
      </c>
      <c r="AA2" s="2" t="s">
        <v>6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6"/>
      <c r="AM2" s="6"/>
      <c r="AN2" s="6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2.75" customHeight="1" x14ac:dyDescent="0.2">
      <c r="A3" s="1"/>
      <c r="B3" s="51" t="s">
        <v>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  <c r="AB3" s="1"/>
      <c r="AC3" s="1"/>
      <c r="AD3" s="1"/>
      <c r="AE3" s="9" t="s">
        <v>8</v>
      </c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10">
        <v>6</v>
      </c>
      <c r="AL3" s="10" t="s">
        <v>5</v>
      </c>
      <c r="AM3" s="10" t="s">
        <v>9</v>
      </c>
      <c r="AN3" s="6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2.75" customHeight="1" x14ac:dyDescent="0.2">
      <c r="A4" s="1"/>
      <c r="B4" s="12" t="s">
        <v>28</v>
      </c>
      <c r="C4" s="13">
        <v>4</v>
      </c>
      <c r="D4" s="13">
        <v>5</v>
      </c>
      <c r="E4" s="13">
        <v>3</v>
      </c>
      <c r="F4" s="13">
        <v>5</v>
      </c>
      <c r="G4" s="13">
        <v>6</v>
      </c>
      <c r="H4" s="14">
        <v>4</v>
      </c>
      <c r="I4" s="13">
        <v>4</v>
      </c>
      <c r="J4" s="13">
        <v>5</v>
      </c>
      <c r="K4" s="13">
        <v>3</v>
      </c>
      <c r="L4" s="15">
        <f t="shared" ref="L4:L8" si="0">SUM(C4:K4)</f>
        <v>39</v>
      </c>
      <c r="M4" s="16">
        <f t="shared" ref="M4:M9" si="1">L4-$L$1</f>
        <v>3</v>
      </c>
      <c r="N4" s="13">
        <v>6</v>
      </c>
      <c r="O4" s="13">
        <v>4</v>
      </c>
      <c r="P4" s="13">
        <v>3</v>
      </c>
      <c r="Q4" s="13">
        <v>4</v>
      </c>
      <c r="R4" s="13">
        <v>5</v>
      </c>
      <c r="S4" s="13">
        <v>4</v>
      </c>
      <c r="T4" s="13">
        <v>3</v>
      </c>
      <c r="U4" s="13">
        <v>3</v>
      </c>
      <c r="V4" s="13">
        <v>6</v>
      </c>
      <c r="W4" s="15">
        <f t="shared" ref="W4:W9" si="2">SUM(N4:V4)</f>
        <v>38</v>
      </c>
      <c r="X4" s="16">
        <f t="shared" ref="X4:X9" si="3">W4-$W$1</f>
        <v>2</v>
      </c>
      <c r="Y4" s="45">
        <f t="shared" ref="Y4:Z4" si="4">L4+W4</f>
        <v>77</v>
      </c>
      <c r="Z4" s="16">
        <f t="shared" si="4"/>
        <v>5</v>
      </c>
      <c r="AA4" s="18">
        <f>SMALL($Y4:$Y9,1)</f>
        <v>77</v>
      </c>
      <c r="AB4" s="1"/>
      <c r="AC4" s="1"/>
      <c r="AD4" s="19"/>
      <c r="AE4" s="39" t="str">
        <f>B3</f>
        <v>Albia</v>
      </c>
      <c r="AF4" s="40">
        <f>Y4</f>
        <v>77</v>
      </c>
      <c r="AG4" s="40">
        <f>Y5</f>
        <v>79</v>
      </c>
      <c r="AH4" s="40">
        <f>Y6</f>
        <v>84</v>
      </c>
      <c r="AI4" s="40">
        <f>Y7</f>
        <v>89</v>
      </c>
      <c r="AJ4" s="40">
        <f>Y8</f>
        <v>83</v>
      </c>
      <c r="AK4" s="40">
        <f>Y9</f>
        <v>162</v>
      </c>
      <c r="AL4" s="40">
        <f>AB7</f>
        <v>323</v>
      </c>
      <c r="AM4" s="40">
        <f>RANK(AL4,$AL$4:$AL$25,1)</f>
        <v>8</v>
      </c>
      <c r="AN4" s="2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2.75" customHeight="1" x14ac:dyDescent="0.2">
      <c r="A5" s="1"/>
      <c r="B5" s="12" t="s">
        <v>29</v>
      </c>
      <c r="C5" s="13">
        <v>6</v>
      </c>
      <c r="D5" s="13">
        <v>4</v>
      </c>
      <c r="E5" s="13">
        <v>6</v>
      </c>
      <c r="F5" s="13">
        <v>4</v>
      </c>
      <c r="G5" s="13">
        <v>5</v>
      </c>
      <c r="H5" s="14">
        <v>4</v>
      </c>
      <c r="I5" s="13">
        <v>4</v>
      </c>
      <c r="J5" s="13">
        <v>4</v>
      </c>
      <c r="K5" s="13">
        <v>3</v>
      </c>
      <c r="L5" s="15">
        <f t="shared" si="0"/>
        <v>40</v>
      </c>
      <c r="M5" s="16">
        <f t="shared" si="1"/>
        <v>4</v>
      </c>
      <c r="N5" s="13">
        <v>5</v>
      </c>
      <c r="O5" s="13">
        <v>4</v>
      </c>
      <c r="P5" s="13">
        <v>4</v>
      </c>
      <c r="Q5" s="13">
        <v>4</v>
      </c>
      <c r="R5" s="13">
        <v>5</v>
      </c>
      <c r="S5" s="13">
        <v>5</v>
      </c>
      <c r="T5" s="13">
        <v>4</v>
      </c>
      <c r="U5" s="13">
        <v>3</v>
      </c>
      <c r="V5" s="13">
        <v>5</v>
      </c>
      <c r="W5" s="15">
        <f t="shared" si="2"/>
        <v>39</v>
      </c>
      <c r="X5" s="16">
        <f t="shared" si="3"/>
        <v>3</v>
      </c>
      <c r="Y5" s="45">
        <f t="shared" ref="Y5:Z5" si="5">L5+W5</f>
        <v>79</v>
      </c>
      <c r="Z5" s="16">
        <f t="shared" si="5"/>
        <v>7</v>
      </c>
      <c r="AA5" s="18">
        <f>SMALL($Y4:$Y9,2)</f>
        <v>79</v>
      </c>
      <c r="AB5" s="1"/>
      <c r="AC5" s="1"/>
      <c r="AD5" s="19"/>
      <c r="AE5" s="39" t="str">
        <f>B11</f>
        <v xml:space="preserve">Centerville </v>
      </c>
      <c r="AF5" s="40">
        <f>Y12</f>
        <v>83</v>
      </c>
      <c r="AG5" s="40">
        <f>Y13</f>
        <v>85</v>
      </c>
      <c r="AH5" s="40">
        <f>Y14</f>
        <v>84</v>
      </c>
      <c r="AI5" s="40">
        <f>Y15</f>
        <v>92</v>
      </c>
      <c r="AJ5" s="40">
        <f>Y16</f>
        <v>97</v>
      </c>
      <c r="AK5" s="40">
        <f>Y17</f>
        <v>162</v>
      </c>
      <c r="AL5" s="40">
        <f>AB15</f>
        <v>344</v>
      </c>
      <c r="AM5" s="40">
        <f>RANK(AL5,$AL$4:$AL$25,1)</f>
        <v>15</v>
      </c>
      <c r="AN5" s="2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ht="12.75" customHeight="1" x14ac:dyDescent="0.2">
      <c r="A6" s="1"/>
      <c r="B6" s="12" t="s">
        <v>30</v>
      </c>
      <c r="C6" s="13">
        <v>5</v>
      </c>
      <c r="D6" s="13">
        <v>5</v>
      </c>
      <c r="E6" s="13">
        <v>4</v>
      </c>
      <c r="F6" s="13">
        <v>4</v>
      </c>
      <c r="G6" s="13">
        <v>6</v>
      </c>
      <c r="H6" s="14">
        <v>5</v>
      </c>
      <c r="I6" s="13">
        <v>4</v>
      </c>
      <c r="J6" s="13">
        <v>4</v>
      </c>
      <c r="K6" s="13">
        <v>5</v>
      </c>
      <c r="L6" s="15">
        <f t="shared" si="0"/>
        <v>42</v>
      </c>
      <c r="M6" s="16">
        <f t="shared" si="1"/>
        <v>6</v>
      </c>
      <c r="N6" s="13">
        <v>5</v>
      </c>
      <c r="O6" s="13">
        <v>4</v>
      </c>
      <c r="P6" s="13">
        <v>6</v>
      </c>
      <c r="Q6" s="13">
        <v>4</v>
      </c>
      <c r="R6" s="13">
        <v>5</v>
      </c>
      <c r="S6" s="13">
        <v>5</v>
      </c>
      <c r="T6" s="13">
        <v>4</v>
      </c>
      <c r="U6" s="13">
        <v>3</v>
      </c>
      <c r="V6" s="13">
        <v>6</v>
      </c>
      <c r="W6" s="15">
        <f t="shared" si="2"/>
        <v>42</v>
      </c>
      <c r="X6" s="16">
        <f t="shared" si="3"/>
        <v>6</v>
      </c>
      <c r="Y6" s="45">
        <f t="shared" ref="Y6:Z6" si="6">L6+W6</f>
        <v>84</v>
      </c>
      <c r="Z6" s="16">
        <f t="shared" si="6"/>
        <v>12</v>
      </c>
      <c r="AA6" s="18">
        <f>SMALL($Y4:$Y9,3)</f>
        <v>83</v>
      </c>
      <c r="AB6" s="1"/>
      <c r="AC6" s="1"/>
      <c r="AD6" s="19"/>
      <c r="AE6" s="39" t="str">
        <f>B19</f>
        <v>Chariton</v>
      </c>
      <c r="AF6" s="40">
        <f>Y20</f>
        <v>99</v>
      </c>
      <c r="AG6" s="40">
        <f>Y21</f>
        <v>83</v>
      </c>
      <c r="AH6" s="40">
        <f>Y22</f>
        <v>82</v>
      </c>
      <c r="AI6" s="40">
        <f>Y23</f>
        <v>99</v>
      </c>
      <c r="AJ6" s="40">
        <f>Y24</f>
        <v>86</v>
      </c>
      <c r="AK6" s="40">
        <f>Y25</f>
        <v>162</v>
      </c>
      <c r="AL6" s="40">
        <f>AB23</f>
        <v>350</v>
      </c>
      <c r="AM6" s="40">
        <f t="shared" ref="AM6:AM25" si="7">RANK(AL6,$AL$4:$AL$25,1)</f>
        <v>17</v>
      </c>
      <c r="AN6" s="22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ht="12.75" customHeight="1" x14ac:dyDescent="0.2">
      <c r="A7" s="1"/>
      <c r="B7" s="12" t="s">
        <v>31</v>
      </c>
      <c r="C7" s="13">
        <v>4</v>
      </c>
      <c r="D7" s="13">
        <v>7</v>
      </c>
      <c r="E7" s="13">
        <v>4</v>
      </c>
      <c r="F7" s="13">
        <v>9</v>
      </c>
      <c r="G7" s="13">
        <v>4</v>
      </c>
      <c r="H7" s="14">
        <v>5</v>
      </c>
      <c r="I7" s="13">
        <v>4</v>
      </c>
      <c r="J7" s="13">
        <v>5</v>
      </c>
      <c r="K7" s="13">
        <v>4</v>
      </c>
      <c r="L7" s="15">
        <f t="shared" si="0"/>
        <v>46</v>
      </c>
      <c r="M7" s="16">
        <f t="shared" si="1"/>
        <v>10</v>
      </c>
      <c r="N7" s="13">
        <v>5</v>
      </c>
      <c r="O7" s="13">
        <v>5</v>
      </c>
      <c r="P7" s="13">
        <v>4</v>
      </c>
      <c r="Q7" s="13">
        <v>5</v>
      </c>
      <c r="R7" s="13">
        <v>4</v>
      </c>
      <c r="S7" s="13">
        <v>6</v>
      </c>
      <c r="T7" s="13">
        <v>4</v>
      </c>
      <c r="U7" s="13">
        <v>4</v>
      </c>
      <c r="V7" s="13">
        <v>6</v>
      </c>
      <c r="W7" s="15">
        <f t="shared" si="2"/>
        <v>43</v>
      </c>
      <c r="X7" s="16">
        <f t="shared" si="3"/>
        <v>7</v>
      </c>
      <c r="Y7" s="45">
        <f t="shared" ref="Y7:Z7" si="8">L7+W7</f>
        <v>89</v>
      </c>
      <c r="Z7" s="16">
        <f t="shared" si="8"/>
        <v>17</v>
      </c>
      <c r="AA7" s="18">
        <f>SMALL($Y4:$Y9,4)</f>
        <v>84</v>
      </c>
      <c r="AB7" s="23">
        <f>AA4+AA5+AA6+AA7</f>
        <v>323</v>
      </c>
      <c r="AC7" s="1"/>
      <c r="AD7" s="19"/>
      <c r="AE7" s="39" t="str">
        <f>B27</f>
        <v>Clarke</v>
      </c>
      <c r="AF7" s="40">
        <f>Y28</f>
        <v>71</v>
      </c>
      <c r="AG7" s="40">
        <f>Y29</f>
        <v>90</v>
      </c>
      <c r="AH7" s="40">
        <f>Y30</f>
        <v>93</v>
      </c>
      <c r="AI7" s="40">
        <f>Y31</f>
        <v>102</v>
      </c>
      <c r="AJ7" s="40">
        <f>Y32</f>
        <v>87</v>
      </c>
      <c r="AK7" s="40">
        <f>Y33</f>
        <v>162</v>
      </c>
      <c r="AL7" s="40">
        <f>AB31</f>
        <v>341</v>
      </c>
      <c r="AM7" s="40">
        <f t="shared" si="7"/>
        <v>12</v>
      </c>
      <c r="AN7" s="22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12.75" customHeight="1" x14ac:dyDescent="0.2">
      <c r="A8" s="1"/>
      <c r="B8" s="12" t="s">
        <v>32</v>
      </c>
      <c r="C8" s="13">
        <v>7</v>
      </c>
      <c r="D8" s="13">
        <v>6</v>
      </c>
      <c r="E8" s="13">
        <v>3</v>
      </c>
      <c r="F8" s="13">
        <v>5</v>
      </c>
      <c r="G8" s="13">
        <v>5</v>
      </c>
      <c r="H8" s="14">
        <v>4</v>
      </c>
      <c r="I8" s="13">
        <v>3</v>
      </c>
      <c r="J8" s="13">
        <v>5</v>
      </c>
      <c r="K8" s="13">
        <v>4</v>
      </c>
      <c r="L8" s="15">
        <f t="shared" si="0"/>
        <v>42</v>
      </c>
      <c r="M8" s="16">
        <f t="shared" si="1"/>
        <v>6</v>
      </c>
      <c r="N8" s="13">
        <v>5</v>
      </c>
      <c r="O8" s="13">
        <v>4</v>
      </c>
      <c r="P8" s="13">
        <v>5</v>
      </c>
      <c r="Q8" s="13">
        <v>3</v>
      </c>
      <c r="R8" s="13">
        <v>5</v>
      </c>
      <c r="S8" s="13">
        <v>4</v>
      </c>
      <c r="T8" s="13">
        <v>4</v>
      </c>
      <c r="U8" s="13">
        <v>4</v>
      </c>
      <c r="V8" s="13">
        <v>7</v>
      </c>
      <c r="W8" s="15">
        <f t="shared" si="2"/>
        <v>41</v>
      </c>
      <c r="X8" s="16">
        <f t="shared" si="3"/>
        <v>5</v>
      </c>
      <c r="Y8" s="45">
        <f t="shared" ref="Y8:Z8" si="9">L8+W8</f>
        <v>83</v>
      </c>
      <c r="Z8" s="16">
        <f t="shared" si="9"/>
        <v>11</v>
      </c>
      <c r="AA8" s="18">
        <f>SMALL($Y4:$Y9,5)</f>
        <v>89</v>
      </c>
      <c r="AB8" s="24" t="s">
        <v>9</v>
      </c>
      <c r="AC8" s="1"/>
      <c r="AD8" s="19"/>
      <c r="AE8" s="39" t="str">
        <f>B35</f>
        <v>Davis Co</v>
      </c>
      <c r="AF8" s="40">
        <f>Y36</f>
        <v>83</v>
      </c>
      <c r="AG8" s="40">
        <f>Y37</f>
        <v>83</v>
      </c>
      <c r="AH8" s="40">
        <f>Y38</f>
        <v>87</v>
      </c>
      <c r="AI8" s="40">
        <f>Y39</f>
        <v>82</v>
      </c>
      <c r="AJ8" s="40">
        <f>Y40</f>
        <v>88</v>
      </c>
      <c r="AK8" s="40">
        <f>Y41</f>
        <v>162</v>
      </c>
      <c r="AL8" s="40">
        <f>AB39</f>
        <v>335</v>
      </c>
      <c r="AM8" s="40">
        <f t="shared" si="7"/>
        <v>10</v>
      </c>
      <c r="AN8" s="22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12.75" customHeight="1" x14ac:dyDescent="0.2">
      <c r="A9" s="1"/>
      <c r="B9" s="12"/>
      <c r="C9" s="13">
        <v>9</v>
      </c>
      <c r="D9" s="13">
        <v>9</v>
      </c>
      <c r="E9" s="13">
        <v>9</v>
      </c>
      <c r="F9" s="13">
        <v>9</v>
      </c>
      <c r="G9" s="13">
        <v>9</v>
      </c>
      <c r="H9" s="14">
        <v>9</v>
      </c>
      <c r="I9" s="13">
        <v>9</v>
      </c>
      <c r="J9" s="13">
        <v>9</v>
      </c>
      <c r="K9" s="13">
        <v>9</v>
      </c>
      <c r="L9" s="15">
        <f>SUM(C9:K9)</f>
        <v>81</v>
      </c>
      <c r="M9" s="16">
        <f t="shared" si="1"/>
        <v>45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5">
        <f t="shared" si="2"/>
        <v>81</v>
      </c>
      <c r="X9" s="16">
        <f t="shared" si="3"/>
        <v>45</v>
      </c>
      <c r="Y9" s="45">
        <f t="shared" ref="Y9:Z9" si="10">L9+W9</f>
        <v>162</v>
      </c>
      <c r="Z9" s="16">
        <f t="shared" si="10"/>
        <v>90</v>
      </c>
      <c r="AA9" s="18">
        <f>SMALL($Y4:$Y9,6)</f>
        <v>162</v>
      </c>
      <c r="AB9" s="7">
        <f>AM4</f>
        <v>8</v>
      </c>
      <c r="AC9" s="1"/>
      <c r="AD9" s="19"/>
      <c r="AE9" s="39" t="str">
        <f>B43</f>
        <v>Des Moines Christian</v>
      </c>
      <c r="AF9" s="40">
        <f>Y44</f>
        <v>79</v>
      </c>
      <c r="AG9" s="40">
        <f>Y45</f>
        <v>83</v>
      </c>
      <c r="AH9" s="40">
        <f>Y46</f>
        <v>80</v>
      </c>
      <c r="AI9" s="40">
        <f>Y47</f>
        <v>86</v>
      </c>
      <c r="AJ9" s="40">
        <f>Y48</f>
        <v>88</v>
      </c>
      <c r="AK9" s="40">
        <f>Y49</f>
        <v>162</v>
      </c>
      <c r="AL9" s="40">
        <f>AB47</f>
        <v>328</v>
      </c>
      <c r="AM9" s="40">
        <f t="shared" si="7"/>
        <v>9</v>
      </c>
      <c r="AN9" s="22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12.75" customHeight="1" x14ac:dyDescent="0.2">
      <c r="A10" s="1"/>
      <c r="B10" s="25"/>
      <c r="C10" s="6"/>
      <c r="D10" s="6"/>
      <c r="E10" s="6"/>
      <c r="F10" s="6"/>
      <c r="G10" s="6"/>
      <c r="H10" s="26"/>
      <c r="I10" s="6"/>
      <c r="J10" s="6"/>
      <c r="K10" s="6"/>
      <c r="L10" s="15">
        <f>SMALL(L4:L9,1)+SMALL(L4:L9,2)+SMALL(L4:L9,3)+SMALL(L4:L9,4)</f>
        <v>163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46"/>
      <c r="Z10" s="6"/>
      <c r="AA10" s="6"/>
      <c r="AB10" s="1"/>
      <c r="AC10" s="1"/>
      <c r="AD10" s="19"/>
      <c r="AE10" s="39" t="str">
        <f>B51</f>
        <v>East Union</v>
      </c>
      <c r="AF10" s="40">
        <f>Y52</f>
        <v>83</v>
      </c>
      <c r="AG10" s="40">
        <f>Y53</f>
        <v>101</v>
      </c>
      <c r="AH10" s="40">
        <f>Y54</f>
        <v>91</v>
      </c>
      <c r="AI10" s="40">
        <f>Y55</f>
        <v>91</v>
      </c>
      <c r="AJ10" s="40">
        <f>Y56</f>
        <v>106</v>
      </c>
      <c r="AK10" s="40">
        <f>Y57</f>
        <v>162</v>
      </c>
      <c r="AL10" s="40">
        <f>AB55</f>
        <v>366</v>
      </c>
      <c r="AM10" s="40">
        <f t="shared" si="7"/>
        <v>21</v>
      </c>
      <c r="AN10" s="22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12.75" customHeight="1" x14ac:dyDescent="0.2">
      <c r="A11" s="1"/>
      <c r="B11" s="54" t="s">
        <v>33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  <c r="AB11" s="1"/>
      <c r="AC11" s="1"/>
      <c r="AD11" s="19"/>
      <c r="AE11" s="39" t="str">
        <f>B59</f>
        <v>Fairfield</v>
      </c>
      <c r="AF11" s="40">
        <f>Y60</f>
        <v>81</v>
      </c>
      <c r="AG11" s="40">
        <f>Y61</f>
        <v>88</v>
      </c>
      <c r="AH11" s="40">
        <f>Y62</f>
        <v>87</v>
      </c>
      <c r="AI11" s="40">
        <f>Y63</f>
        <v>87</v>
      </c>
      <c r="AJ11" s="40">
        <f>Y64</f>
        <v>96</v>
      </c>
      <c r="AK11" s="40">
        <f>Y65</f>
        <v>162</v>
      </c>
      <c r="AL11" s="40">
        <f>AB63</f>
        <v>343</v>
      </c>
      <c r="AM11" s="40">
        <f t="shared" si="7"/>
        <v>13</v>
      </c>
      <c r="AN11" s="22"/>
    </row>
    <row r="12" spans="1:59" ht="12.75" customHeight="1" x14ac:dyDescent="0.2">
      <c r="A12" s="1"/>
      <c r="B12" s="12" t="s">
        <v>34</v>
      </c>
      <c r="C12" s="13">
        <v>5</v>
      </c>
      <c r="D12" s="13">
        <v>4</v>
      </c>
      <c r="E12" s="13">
        <v>3</v>
      </c>
      <c r="F12" s="13">
        <v>5</v>
      </c>
      <c r="G12" s="13">
        <v>4</v>
      </c>
      <c r="H12" s="14">
        <v>6</v>
      </c>
      <c r="I12" s="13">
        <v>3</v>
      </c>
      <c r="J12" s="13">
        <v>4</v>
      </c>
      <c r="K12" s="13">
        <v>4</v>
      </c>
      <c r="L12" s="15">
        <f t="shared" ref="L12:L17" si="11">SUM(C12:K12)</f>
        <v>38</v>
      </c>
      <c r="M12" s="16">
        <f t="shared" ref="M12:M17" si="12">L12-$L$1</f>
        <v>2</v>
      </c>
      <c r="N12" s="13">
        <v>4</v>
      </c>
      <c r="O12" s="13">
        <v>5</v>
      </c>
      <c r="P12" s="13">
        <v>5</v>
      </c>
      <c r="Q12" s="13">
        <v>5</v>
      </c>
      <c r="R12" s="13">
        <v>5</v>
      </c>
      <c r="S12" s="13">
        <v>6</v>
      </c>
      <c r="T12" s="13">
        <v>5</v>
      </c>
      <c r="U12" s="13">
        <v>4</v>
      </c>
      <c r="V12" s="13">
        <v>6</v>
      </c>
      <c r="W12" s="15">
        <f t="shared" ref="W12:W17" si="13">SUM(N12:V12)</f>
        <v>45</v>
      </c>
      <c r="X12" s="16">
        <f t="shared" ref="X12:X17" si="14">W12-$W$1</f>
        <v>9</v>
      </c>
      <c r="Y12" s="45">
        <f t="shared" ref="Y12:Z12" si="15">L12+W12</f>
        <v>83</v>
      </c>
      <c r="Z12" s="16">
        <f t="shared" si="15"/>
        <v>11</v>
      </c>
      <c r="AA12" s="18">
        <f>SMALL($Y12:$Y17,1)</f>
        <v>83</v>
      </c>
      <c r="AB12" s="1"/>
      <c r="AC12" s="1"/>
      <c r="AD12" s="19"/>
      <c r="AE12" s="39" t="str">
        <f>B67</f>
        <v>Knoxville</v>
      </c>
      <c r="AF12" s="40">
        <f>Y68</f>
        <v>67</v>
      </c>
      <c r="AG12" s="40">
        <f>Y69</f>
        <v>74</v>
      </c>
      <c r="AH12" s="40">
        <f>Y70</f>
        <v>82</v>
      </c>
      <c r="AI12" s="40">
        <f>Y71</f>
        <v>81</v>
      </c>
      <c r="AJ12" s="40">
        <f>Y72</f>
        <v>86</v>
      </c>
      <c r="AK12" s="40">
        <f>Y73</f>
        <v>162</v>
      </c>
      <c r="AL12" s="40">
        <f>AB71</f>
        <v>304</v>
      </c>
      <c r="AM12" s="40">
        <f t="shared" si="7"/>
        <v>3</v>
      </c>
      <c r="AN12" s="22"/>
    </row>
    <row r="13" spans="1:59" ht="12.75" customHeight="1" x14ac:dyDescent="0.2">
      <c r="A13" s="1"/>
      <c r="B13" s="12" t="s">
        <v>35</v>
      </c>
      <c r="C13" s="13">
        <v>6</v>
      </c>
      <c r="D13" s="13">
        <v>5</v>
      </c>
      <c r="E13" s="13">
        <v>3</v>
      </c>
      <c r="F13" s="13">
        <v>6</v>
      </c>
      <c r="G13" s="13">
        <v>5</v>
      </c>
      <c r="H13" s="14">
        <v>4</v>
      </c>
      <c r="I13" s="13">
        <v>3</v>
      </c>
      <c r="J13" s="13">
        <v>5</v>
      </c>
      <c r="K13" s="13">
        <v>5</v>
      </c>
      <c r="L13" s="15">
        <f t="shared" si="11"/>
        <v>42</v>
      </c>
      <c r="M13" s="16">
        <f t="shared" si="12"/>
        <v>6</v>
      </c>
      <c r="N13" s="13">
        <v>5</v>
      </c>
      <c r="O13" s="13">
        <v>5</v>
      </c>
      <c r="P13" s="13">
        <v>6</v>
      </c>
      <c r="Q13" s="13">
        <v>4</v>
      </c>
      <c r="R13" s="13">
        <v>5</v>
      </c>
      <c r="S13" s="13">
        <v>4</v>
      </c>
      <c r="T13" s="13">
        <v>5</v>
      </c>
      <c r="U13" s="13">
        <v>4</v>
      </c>
      <c r="V13" s="13">
        <v>5</v>
      </c>
      <c r="W13" s="15">
        <f t="shared" si="13"/>
        <v>43</v>
      </c>
      <c r="X13" s="16">
        <f t="shared" si="14"/>
        <v>7</v>
      </c>
      <c r="Y13" s="45">
        <f t="shared" ref="Y13:Z13" si="16">L13+W13</f>
        <v>85</v>
      </c>
      <c r="Z13" s="16">
        <f t="shared" si="16"/>
        <v>13</v>
      </c>
      <c r="AA13" s="18">
        <f>SMALL($Y12:$Y17,2)</f>
        <v>84</v>
      </c>
      <c r="AB13" s="1"/>
      <c r="AC13" s="1"/>
      <c r="AD13" s="19"/>
      <c r="AE13" s="39" t="str">
        <f>B75</f>
        <v>Melcher-Dallas</v>
      </c>
      <c r="AF13" s="40">
        <f>Y76</f>
        <v>98</v>
      </c>
      <c r="AG13" s="40">
        <f>Y77</f>
        <v>111</v>
      </c>
      <c r="AH13" s="40">
        <f>Y78</f>
        <v>124</v>
      </c>
      <c r="AI13" s="40">
        <f>Y79</f>
        <v>112</v>
      </c>
      <c r="AJ13" s="40">
        <f>Y80</f>
        <v>162</v>
      </c>
      <c r="AK13" s="40">
        <f>Y81</f>
        <v>162</v>
      </c>
      <c r="AL13" s="40">
        <f>AB79</f>
        <v>445</v>
      </c>
      <c r="AM13" s="40">
        <f t="shared" si="7"/>
        <v>22</v>
      </c>
      <c r="AN13" s="22"/>
    </row>
    <row r="14" spans="1:59" ht="12.75" customHeight="1" x14ac:dyDescent="0.2">
      <c r="A14" s="1"/>
      <c r="B14" s="12" t="s">
        <v>13</v>
      </c>
      <c r="C14" s="13">
        <v>4</v>
      </c>
      <c r="D14" s="13">
        <v>3</v>
      </c>
      <c r="E14" s="13">
        <v>3</v>
      </c>
      <c r="F14" s="13">
        <v>5</v>
      </c>
      <c r="G14" s="13">
        <v>6</v>
      </c>
      <c r="H14" s="14">
        <v>5</v>
      </c>
      <c r="I14" s="13">
        <v>4</v>
      </c>
      <c r="J14" s="13">
        <v>5</v>
      </c>
      <c r="K14" s="13">
        <v>4</v>
      </c>
      <c r="L14" s="15">
        <f t="shared" si="11"/>
        <v>39</v>
      </c>
      <c r="M14" s="16">
        <f t="shared" si="12"/>
        <v>3</v>
      </c>
      <c r="N14" s="13">
        <v>8</v>
      </c>
      <c r="O14" s="13">
        <v>5</v>
      </c>
      <c r="P14" s="13">
        <v>4</v>
      </c>
      <c r="Q14" s="13">
        <v>3</v>
      </c>
      <c r="R14" s="13">
        <v>5</v>
      </c>
      <c r="S14" s="13">
        <v>5</v>
      </c>
      <c r="T14" s="13">
        <v>4</v>
      </c>
      <c r="U14" s="13">
        <v>4</v>
      </c>
      <c r="V14" s="13">
        <v>7</v>
      </c>
      <c r="W14" s="15">
        <f t="shared" si="13"/>
        <v>45</v>
      </c>
      <c r="X14" s="16">
        <f t="shared" si="14"/>
        <v>9</v>
      </c>
      <c r="Y14" s="45">
        <f t="shared" ref="Y14:Z14" si="17">L14+W14</f>
        <v>84</v>
      </c>
      <c r="Z14" s="16">
        <f t="shared" si="17"/>
        <v>12</v>
      </c>
      <c r="AA14" s="18">
        <f>SMALL($Y12:$Y17,3)</f>
        <v>85</v>
      </c>
      <c r="AB14" s="1"/>
      <c r="AC14" s="1"/>
      <c r="AD14" s="19"/>
      <c r="AE14" s="39" t="str">
        <f>B83</f>
        <v xml:space="preserve">Moravia </v>
      </c>
      <c r="AF14" s="40">
        <f>Y84</f>
        <v>81</v>
      </c>
      <c r="AG14" s="40">
        <f>Y85</f>
        <v>94</v>
      </c>
      <c r="AH14" s="40">
        <f>Y86</f>
        <v>98</v>
      </c>
      <c r="AI14" s="40">
        <f>Y87</f>
        <v>86</v>
      </c>
      <c r="AJ14" s="40">
        <f>Y88</f>
        <v>99</v>
      </c>
      <c r="AK14" s="40">
        <f>Y89</f>
        <v>162</v>
      </c>
      <c r="AL14" s="40">
        <f>AB87</f>
        <v>359</v>
      </c>
      <c r="AM14" s="40">
        <f t="shared" si="7"/>
        <v>20</v>
      </c>
      <c r="AN14" s="22"/>
    </row>
    <row r="15" spans="1:59" ht="12.75" customHeight="1" x14ac:dyDescent="0.2">
      <c r="A15" s="1"/>
      <c r="B15" s="12" t="s">
        <v>14</v>
      </c>
      <c r="C15" s="13">
        <v>6</v>
      </c>
      <c r="D15" s="13">
        <v>5</v>
      </c>
      <c r="E15" s="13">
        <v>3</v>
      </c>
      <c r="F15" s="13">
        <v>8</v>
      </c>
      <c r="G15" s="13">
        <v>6</v>
      </c>
      <c r="H15" s="14">
        <v>5</v>
      </c>
      <c r="I15" s="13">
        <v>5</v>
      </c>
      <c r="J15" s="13">
        <v>6</v>
      </c>
      <c r="K15" s="13">
        <v>6</v>
      </c>
      <c r="L15" s="15">
        <f t="shared" si="11"/>
        <v>50</v>
      </c>
      <c r="M15" s="16">
        <f t="shared" si="12"/>
        <v>14</v>
      </c>
      <c r="N15" s="13">
        <v>5</v>
      </c>
      <c r="O15" s="13">
        <v>5</v>
      </c>
      <c r="P15" s="13">
        <v>4</v>
      </c>
      <c r="Q15" s="13">
        <v>3</v>
      </c>
      <c r="R15" s="13">
        <v>5</v>
      </c>
      <c r="S15" s="13">
        <v>5</v>
      </c>
      <c r="T15" s="13">
        <v>6</v>
      </c>
      <c r="U15" s="13">
        <v>4</v>
      </c>
      <c r="V15" s="13">
        <v>5</v>
      </c>
      <c r="W15" s="15">
        <f t="shared" si="13"/>
        <v>42</v>
      </c>
      <c r="X15" s="16">
        <f t="shared" si="14"/>
        <v>6</v>
      </c>
      <c r="Y15" s="45">
        <f t="shared" ref="Y15:Z15" si="18">L15+W15</f>
        <v>92</v>
      </c>
      <c r="Z15" s="16">
        <f t="shared" si="18"/>
        <v>20</v>
      </c>
      <c r="AA15" s="18">
        <f>SMALL($Y12:$Y17,4)</f>
        <v>92</v>
      </c>
      <c r="AB15" s="23">
        <f>AA12+AA13+AA14+AA15</f>
        <v>344</v>
      </c>
      <c r="AC15" s="1"/>
      <c r="AD15" s="19"/>
      <c r="AE15" s="39" t="str">
        <f>B91</f>
        <v>Mount-Ary</v>
      </c>
      <c r="AF15" s="40">
        <f>Y92</f>
        <v>79</v>
      </c>
      <c r="AG15" s="40">
        <f>Y93</f>
        <v>91</v>
      </c>
      <c r="AH15" s="40">
        <f>Y94</f>
        <v>80</v>
      </c>
      <c r="AI15" s="40">
        <f>Y95</f>
        <v>93</v>
      </c>
      <c r="AJ15" s="40">
        <f>Y96</f>
        <v>162</v>
      </c>
      <c r="AK15" s="40">
        <f>Y97</f>
        <v>162</v>
      </c>
      <c r="AL15" s="40">
        <f>AB95</f>
        <v>343</v>
      </c>
      <c r="AM15" s="40">
        <f t="shared" si="7"/>
        <v>13</v>
      </c>
      <c r="AN15" s="22"/>
    </row>
    <row r="16" spans="1:59" ht="12.75" customHeight="1" x14ac:dyDescent="0.2">
      <c r="A16" s="1"/>
      <c r="B16" s="12" t="s">
        <v>15</v>
      </c>
      <c r="C16" s="13">
        <v>7</v>
      </c>
      <c r="D16" s="13">
        <v>6</v>
      </c>
      <c r="E16" s="13">
        <v>5</v>
      </c>
      <c r="F16" s="13">
        <v>4</v>
      </c>
      <c r="G16" s="13">
        <v>6</v>
      </c>
      <c r="H16" s="14">
        <v>7</v>
      </c>
      <c r="I16" s="13">
        <v>4</v>
      </c>
      <c r="J16" s="13">
        <v>5</v>
      </c>
      <c r="K16" s="13">
        <v>4</v>
      </c>
      <c r="L16" s="15">
        <f t="shared" si="11"/>
        <v>48</v>
      </c>
      <c r="M16" s="16">
        <f t="shared" si="12"/>
        <v>12</v>
      </c>
      <c r="N16" s="13">
        <v>5</v>
      </c>
      <c r="O16" s="13">
        <v>5</v>
      </c>
      <c r="P16" s="13">
        <v>5</v>
      </c>
      <c r="Q16" s="13">
        <v>4</v>
      </c>
      <c r="R16" s="13">
        <v>7</v>
      </c>
      <c r="S16" s="13">
        <v>6</v>
      </c>
      <c r="T16" s="13">
        <v>5</v>
      </c>
      <c r="U16" s="13">
        <v>5</v>
      </c>
      <c r="V16" s="13">
        <v>7</v>
      </c>
      <c r="W16" s="15">
        <f t="shared" si="13"/>
        <v>49</v>
      </c>
      <c r="X16" s="16">
        <f t="shared" si="14"/>
        <v>13</v>
      </c>
      <c r="Y16" s="45">
        <f t="shared" ref="Y16:Z16" si="19">L16+W16</f>
        <v>97</v>
      </c>
      <c r="Z16" s="16">
        <f t="shared" si="19"/>
        <v>25</v>
      </c>
      <c r="AA16" s="18">
        <f>SMALL($Y12:$Y17,5)</f>
        <v>97</v>
      </c>
      <c r="AB16" s="24" t="s">
        <v>9</v>
      </c>
      <c r="AC16" s="1"/>
      <c r="AD16" s="19"/>
      <c r="AE16" s="41" t="str">
        <f>B99</f>
        <v xml:space="preserve">Mt. Pleasant </v>
      </c>
      <c r="AF16" s="42">
        <f>Y100</f>
        <v>82</v>
      </c>
      <c r="AG16" s="42">
        <f>Y101</f>
        <v>86</v>
      </c>
      <c r="AH16" s="42">
        <f>Y102</f>
        <v>91</v>
      </c>
      <c r="AI16" s="42">
        <f>Y103</f>
        <v>88</v>
      </c>
      <c r="AJ16" s="42">
        <f>Y104</f>
        <v>104</v>
      </c>
      <c r="AK16" s="42">
        <f>Y105</f>
        <v>162</v>
      </c>
      <c r="AL16" s="42">
        <f>AB103</f>
        <v>347</v>
      </c>
      <c r="AM16" s="40">
        <f t="shared" si="7"/>
        <v>16</v>
      </c>
      <c r="AN16" s="22"/>
    </row>
    <row r="17" spans="1:40" ht="12.75" customHeight="1" x14ac:dyDescent="0.2">
      <c r="A17" s="1"/>
      <c r="B17" s="12"/>
      <c r="C17" s="13">
        <v>9</v>
      </c>
      <c r="D17" s="13">
        <v>9</v>
      </c>
      <c r="E17" s="13">
        <v>9</v>
      </c>
      <c r="F17" s="13">
        <v>9</v>
      </c>
      <c r="G17" s="13">
        <v>9</v>
      </c>
      <c r="H17" s="14">
        <v>9</v>
      </c>
      <c r="I17" s="13">
        <v>9</v>
      </c>
      <c r="J17" s="13">
        <v>9</v>
      </c>
      <c r="K17" s="13">
        <v>9</v>
      </c>
      <c r="L17" s="15">
        <f t="shared" si="11"/>
        <v>81</v>
      </c>
      <c r="M17" s="16">
        <f t="shared" si="12"/>
        <v>45</v>
      </c>
      <c r="N17" s="13">
        <v>9</v>
      </c>
      <c r="O17" s="13">
        <v>9</v>
      </c>
      <c r="P17" s="13">
        <v>9</v>
      </c>
      <c r="Q17" s="13">
        <v>9</v>
      </c>
      <c r="R17" s="13">
        <v>9</v>
      </c>
      <c r="S17" s="13">
        <v>9</v>
      </c>
      <c r="T17" s="13">
        <v>9</v>
      </c>
      <c r="U17" s="13">
        <v>9</v>
      </c>
      <c r="V17" s="13">
        <v>9</v>
      </c>
      <c r="W17" s="15">
        <f t="shared" si="13"/>
        <v>81</v>
      </c>
      <c r="X17" s="16">
        <f t="shared" si="14"/>
        <v>45</v>
      </c>
      <c r="Y17" s="45">
        <f t="shared" ref="Y17:Z17" si="20">L17+W17</f>
        <v>162</v>
      </c>
      <c r="Z17" s="16">
        <f t="shared" si="20"/>
        <v>90</v>
      </c>
      <c r="AA17" s="18">
        <f>SMALL($Y12:$Y17,6)</f>
        <v>162</v>
      </c>
      <c r="AB17" s="7">
        <f>AM5</f>
        <v>15</v>
      </c>
      <c r="AC17" s="1"/>
      <c r="AD17" s="19"/>
      <c r="AE17" s="41" t="str">
        <f>B107</f>
        <v>Nevada</v>
      </c>
      <c r="AF17" s="42">
        <f>Y108</f>
        <v>74</v>
      </c>
      <c r="AG17" s="42">
        <f>Y109</f>
        <v>83</v>
      </c>
      <c r="AH17" s="42">
        <f>Y110</f>
        <v>79</v>
      </c>
      <c r="AI17" s="42">
        <f>Y111</f>
        <v>82</v>
      </c>
      <c r="AJ17" s="42">
        <f>Y112</f>
        <v>82</v>
      </c>
      <c r="AK17" s="42">
        <f>Y113</f>
        <v>162</v>
      </c>
      <c r="AL17" s="42">
        <f>AB111</f>
        <v>317</v>
      </c>
      <c r="AM17" s="40">
        <f t="shared" si="7"/>
        <v>6</v>
      </c>
      <c r="AN17" s="22"/>
    </row>
    <row r="18" spans="1:40" ht="12.75" customHeight="1" x14ac:dyDescent="0.2">
      <c r="A18" s="1"/>
      <c r="B18" s="1"/>
      <c r="C18" s="1"/>
      <c r="D18" s="1"/>
      <c r="E18" s="1"/>
      <c r="F18" s="1"/>
      <c r="G18" s="1"/>
      <c r="H18" s="29"/>
      <c r="I18" s="1"/>
      <c r="J18" s="1"/>
      <c r="K18" s="1"/>
      <c r="L18" s="15">
        <f>SMALL(L12:L17,1)+SMALL(L12:L17,2)+SMALL(L12:L17,3)+SMALL(L12:L17,4)</f>
        <v>167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7"/>
      <c r="Z18" s="1"/>
      <c r="AA18" s="1"/>
      <c r="AB18" s="1"/>
      <c r="AC18" s="1"/>
      <c r="AD18" s="19"/>
      <c r="AE18" s="41" t="str">
        <f>B115</f>
        <v>Oskaloosa</v>
      </c>
      <c r="AF18" s="42">
        <f>Y116</f>
        <v>72</v>
      </c>
      <c r="AG18" s="42">
        <f>Y117</f>
        <v>78</v>
      </c>
      <c r="AH18" s="42">
        <f>Y118</f>
        <v>77</v>
      </c>
      <c r="AI18" s="42">
        <f>Y119</f>
        <v>73</v>
      </c>
      <c r="AJ18" s="42">
        <f>Y120</f>
        <v>94</v>
      </c>
      <c r="AK18" s="42">
        <f>Y121</f>
        <v>162</v>
      </c>
      <c r="AL18" s="42">
        <f>AB119</f>
        <v>300</v>
      </c>
      <c r="AM18" s="40">
        <f t="shared" si="7"/>
        <v>2</v>
      </c>
      <c r="AN18" s="22"/>
    </row>
    <row r="19" spans="1:40" ht="12.75" customHeight="1" x14ac:dyDescent="0.2">
      <c r="A19" s="1"/>
      <c r="B19" s="57" t="s">
        <v>11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1"/>
      <c r="AC19" s="1"/>
      <c r="AD19" s="19"/>
      <c r="AE19" s="41" t="str">
        <f>B123</f>
        <v>PCM</v>
      </c>
      <c r="AF19" s="42">
        <f>Y124</f>
        <v>76</v>
      </c>
      <c r="AG19" s="42">
        <f>Y125</f>
        <v>86</v>
      </c>
      <c r="AH19" s="42">
        <f>Y126</f>
        <v>76</v>
      </c>
      <c r="AI19" s="42">
        <f>Y127</f>
        <v>82</v>
      </c>
      <c r="AJ19" s="42">
        <f>Y128</f>
        <v>84</v>
      </c>
      <c r="AK19" s="42">
        <f>Y129</f>
        <v>162</v>
      </c>
      <c r="AL19" s="42">
        <f>AB127</f>
        <v>318</v>
      </c>
      <c r="AM19" s="40">
        <f t="shared" si="7"/>
        <v>7</v>
      </c>
      <c r="AN19" s="22"/>
    </row>
    <row r="20" spans="1:40" ht="12.75" customHeight="1" x14ac:dyDescent="0.2">
      <c r="A20" s="1"/>
      <c r="B20" s="38" t="s">
        <v>36</v>
      </c>
      <c r="C20" s="13">
        <v>9</v>
      </c>
      <c r="D20" s="13">
        <v>5</v>
      </c>
      <c r="E20" s="13">
        <v>5</v>
      </c>
      <c r="F20" s="13">
        <v>6</v>
      </c>
      <c r="G20" s="13">
        <v>7</v>
      </c>
      <c r="H20" s="14">
        <v>5</v>
      </c>
      <c r="I20" s="13">
        <v>4</v>
      </c>
      <c r="J20" s="13">
        <v>6</v>
      </c>
      <c r="K20" s="13">
        <v>4</v>
      </c>
      <c r="L20" s="15">
        <f t="shared" ref="L20:L25" si="21">SUM(C20:K20)</f>
        <v>51</v>
      </c>
      <c r="M20" s="16">
        <f t="shared" ref="M20:M25" si="22">L20-$L$1</f>
        <v>15</v>
      </c>
      <c r="N20" s="13">
        <v>7</v>
      </c>
      <c r="O20" s="13">
        <v>5</v>
      </c>
      <c r="P20" s="13">
        <v>5</v>
      </c>
      <c r="Q20" s="13">
        <v>3</v>
      </c>
      <c r="R20" s="13">
        <v>6</v>
      </c>
      <c r="S20" s="13">
        <v>6</v>
      </c>
      <c r="T20" s="13">
        <v>5</v>
      </c>
      <c r="U20" s="13">
        <v>4</v>
      </c>
      <c r="V20" s="13">
        <v>7</v>
      </c>
      <c r="W20" s="15">
        <f t="shared" ref="W20:W25" si="23">SUM(N20:V20)</f>
        <v>48</v>
      </c>
      <c r="X20" s="16">
        <f t="shared" ref="X20:X25" si="24">W20-$W$1</f>
        <v>12</v>
      </c>
      <c r="Y20" s="45">
        <f t="shared" ref="Y20:Z20" si="25">L20+W20</f>
        <v>99</v>
      </c>
      <c r="Z20" s="16">
        <f t="shared" si="25"/>
        <v>27</v>
      </c>
      <c r="AA20" s="18">
        <f>SMALL($Y20:$Y25,1)</f>
        <v>82</v>
      </c>
      <c r="AB20" s="1"/>
      <c r="AC20" s="1"/>
      <c r="AD20" s="19"/>
      <c r="AE20" s="41" t="str">
        <f>B131</f>
        <v xml:space="preserve">Pella </v>
      </c>
      <c r="AF20" s="42">
        <f>Y132</f>
        <v>74</v>
      </c>
      <c r="AG20" s="42">
        <f>Y133</f>
        <v>83</v>
      </c>
      <c r="AH20" s="42">
        <f>Y134</f>
        <v>77</v>
      </c>
      <c r="AI20" s="42">
        <f>Y135</f>
        <v>82</v>
      </c>
      <c r="AJ20" s="42">
        <f>Y136</f>
        <v>82</v>
      </c>
      <c r="AK20" s="42">
        <f>Y137</f>
        <v>162</v>
      </c>
      <c r="AL20" s="42">
        <f>AB135</f>
        <v>315</v>
      </c>
      <c r="AM20" s="40">
        <f t="shared" si="7"/>
        <v>4</v>
      </c>
      <c r="AN20" s="22"/>
    </row>
    <row r="21" spans="1:40" ht="12.75" customHeight="1" x14ac:dyDescent="0.2">
      <c r="A21" s="1"/>
      <c r="B21" s="38" t="s">
        <v>37</v>
      </c>
      <c r="C21" s="13">
        <v>5</v>
      </c>
      <c r="D21" s="13">
        <v>5</v>
      </c>
      <c r="E21" s="13">
        <v>3</v>
      </c>
      <c r="F21" s="13">
        <v>5</v>
      </c>
      <c r="G21" s="13">
        <v>5</v>
      </c>
      <c r="H21" s="14">
        <v>5</v>
      </c>
      <c r="I21" s="13">
        <v>4</v>
      </c>
      <c r="J21" s="13">
        <v>8</v>
      </c>
      <c r="K21" s="13">
        <v>4</v>
      </c>
      <c r="L21" s="15">
        <f t="shared" si="21"/>
        <v>44</v>
      </c>
      <c r="M21" s="16">
        <f t="shared" si="22"/>
        <v>8</v>
      </c>
      <c r="N21" s="13">
        <v>4</v>
      </c>
      <c r="O21" s="13">
        <v>4</v>
      </c>
      <c r="P21" s="13">
        <v>5</v>
      </c>
      <c r="Q21" s="13">
        <v>4</v>
      </c>
      <c r="R21" s="13">
        <v>5</v>
      </c>
      <c r="S21" s="13">
        <v>4</v>
      </c>
      <c r="T21" s="13">
        <v>4</v>
      </c>
      <c r="U21" s="13">
        <v>4</v>
      </c>
      <c r="V21" s="13">
        <v>5</v>
      </c>
      <c r="W21" s="15">
        <f t="shared" si="23"/>
        <v>39</v>
      </c>
      <c r="X21" s="16">
        <f t="shared" si="24"/>
        <v>3</v>
      </c>
      <c r="Y21" s="45">
        <f t="shared" ref="Y21:Z21" si="26">L21+W21</f>
        <v>83</v>
      </c>
      <c r="Z21" s="16">
        <f t="shared" si="26"/>
        <v>11</v>
      </c>
      <c r="AA21" s="18">
        <f>SMALL($Y20:$Y25,2)</f>
        <v>83</v>
      </c>
      <c r="AB21" s="1"/>
      <c r="AC21" s="1"/>
      <c r="AD21" s="19"/>
      <c r="AE21" s="41" t="str">
        <f>B139</f>
        <v>Pleasantville</v>
      </c>
      <c r="AF21" s="42">
        <f>Y140</f>
        <v>86</v>
      </c>
      <c r="AG21" s="42">
        <f>Y141</f>
        <v>87</v>
      </c>
      <c r="AH21" s="42">
        <f>Y142</f>
        <v>87</v>
      </c>
      <c r="AI21" s="42">
        <f>Y143</f>
        <v>81</v>
      </c>
      <c r="AJ21" s="42">
        <f>Y144</f>
        <v>83</v>
      </c>
      <c r="AK21" s="42">
        <f>Y145</f>
        <v>162</v>
      </c>
      <c r="AL21" s="42">
        <f>AB143</f>
        <v>337</v>
      </c>
      <c r="AM21" s="40">
        <f t="shared" si="7"/>
        <v>11</v>
      </c>
      <c r="AN21" s="22"/>
    </row>
    <row r="22" spans="1:40" ht="12.75" customHeight="1" x14ac:dyDescent="0.2">
      <c r="A22" s="1"/>
      <c r="B22" s="38" t="s">
        <v>38</v>
      </c>
      <c r="C22" s="13">
        <v>6</v>
      </c>
      <c r="D22" s="13">
        <v>4</v>
      </c>
      <c r="E22" s="13">
        <v>4</v>
      </c>
      <c r="F22" s="13">
        <v>4</v>
      </c>
      <c r="G22" s="13">
        <v>6</v>
      </c>
      <c r="H22" s="14">
        <v>4</v>
      </c>
      <c r="I22" s="13">
        <v>4</v>
      </c>
      <c r="J22" s="13">
        <v>4</v>
      </c>
      <c r="K22" s="13">
        <v>4</v>
      </c>
      <c r="L22" s="15">
        <f t="shared" si="21"/>
        <v>40</v>
      </c>
      <c r="M22" s="16">
        <f t="shared" si="22"/>
        <v>4</v>
      </c>
      <c r="N22" s="13">
        <v>5</v>
      </c>
      <c r="O22" s="13">
        <v>4</v>
      </c>
      <c r="P22" s="13">
        <v>5</v>
      </c>
      <c r="Q22" s="13">
        <v>5</v>
      </c>
      <c r="R22" s="13">
        <v>5</v>
      </c>
      <c r="S22" s="13">
        <v>5</v>
      </c>
      <c r="T22" s="13">
        <v>4</v>
      </c>
      <c r="U22" s="13">
        <v>4</v>
      </c>
      <c r="V22" s="13">
        <v>5</v>
      </c>
      <c r="W22" s="15">
        <f t="shared" si="23"/>
        <v>42</v>
      </c>
      <c r="X22" s="16">
        <f t="shared" si="24"/>
        <v>6</v>
      </c>
      <c r="Y22" s="45">
        <f t="shared" ref="Y22:Z22" si="27">L22+W22</f>
        <v>82</v>
      </c>
      <c r="Z22" s="16">
        <f t="shared" si="27"/>
        <v>10</v>
      </c>
      <c r="AA22" s="18">
        <f>SMALL($Y20:$Y25,3)</f>
        <v>86</v>
      </c>
      <c r="AB22" s="1"/>
      <c r="AC22" s="1"/>
      <c r="AD22" s="1"/>
      <c r="AE22" s="41" t="str">
        <f>B147</f>
        <v>Van Buren</v>
      </c>
      <c r="AF22" s="42">
        <f>Y148</f>
        <v>90</v>
      </c>
      <c r="AG22" s="42">
        <f>Y149</f>
        <v>89</v>
      </c>
      <c r="AH22" s="42">
        <f>Y150</f>
        <v>83</v>
      </c>
      <c r="AI22" s="42">
        <f>Y151</f>
        <v>109</v>
      </c>
      <c r="AJ22" s="42">
        <f>Y152</f>
        <v>94</v>
      </c>
      <c r="AK22" s="42">
        <f>Y153</f>
        <v>162</v>
      </c>
      <c r="AL22" s="42">
        <f>AB151</f>
        <v>356</v>
      </c>
      <c r="AM22" s="40">
        <f t="shared" si="7"/>
        <v>18</v>
      </c>
      <c r="AN22" s="6"/>
    </row>
    <row r="23" spans="1:40" ht="12.75" customHeight="1" x14ac:dyDescent="0.2">
      <c r="A23" s="1"/>
      <c r="B23" s="38" t="s">
        <v>39</v>
      </c>
      <c r="C23" s="13">
        <v>7</v>
      </c>
      <c r="D23" s="13">
        <v>7</v>
      </c>
      <c r="E23" s="13">
        <v>4</v>
      </c>
      <c r="F23" s="13">
        <v>6</v>
      </c>
      <c r="G23" s="13">
        <v>6</v>
      </c>
      <c r="H23" s="14">
        <v>6</v>
      </c>
      <c r="I23" s="13">
        <v>4</v>
      </c>
      <c r="J23" s="13">
        <v>8</v>
      </c>
      <c r="K23" s="13">
        <v>4</v>
      </c>
      <c r="L23" s="15">
        <f t="shared" si="21"/>
        <v>52</v>
      </c>
      <c r="M23" s="16">
        <f t="shared" si="22"/>
        <v>16</v>
      </c>
      <c r="N23" s="13">
        <v>6</v>
      </c>
      <c r="O23" s="13">
        <v>3</v>
      </c>
      <c r="P23" s="13">
        <v>6</v>
      </c>
      <c r="Q23" s="13">
        <v>4</v>
      </c>
      <c r="R23" s="13">
        <v>5</v>
      </c>
      <c r="S23" s="13">
        <v>6</v>
      </c>
      <c r="T23" s="13">
        <v>4</v>
      </c>
      <c r="U23" s="13">
        <v>5</v>
      </c>
      <c r="V23" s="13">
        <v>8</v>
      </c>
      <c r="W23" s="15">
        <f t="shared" si="23"/>
        <v>47</v>
      </c>
      <c r="X23" s="16">
        <f t="shared" si="24"/>
        <v>11</v>
      </c>
      <c r="Y23" s="45">
        <f t="shared" ref="Y23:Z23" si="28">L23+W23</f>
        <v>99</v>
      </c>
      <c r="Z23" s="16">
        <f t="shared" si="28"/>
        <v>27</v>
      </c>
      <c r="AA23" s="18">
        <f>SMALL($Y20:$Y25,4)</f>
        <v>99</v>
      </c>
      <c r="AB23" s="23">
        <f>AA20+AA21+AA22+AA23</f>
        <v>350</v>
      </c>
      <c r="AC23" s="1"/>
      <c r="AD23" s="1"/>
      <c r="AE23" s="41" t="str">
        <f>B155</f>
        <v>Washington</v>
      </c>
      <c r="AF23" s="42">
        <f t="shared" ref="AF23:AF25" si="29">Y149</f>
        <v>89</v>
      </c>
      <c r="AG23" s="42">
        <f t="shared" ref="AG23:AG25" si="30">Y150</f>
        <v>83</v>
      </c>
      <c r="AH23" s="42">
        <f t="shared" ref="AH23:AH25" si="31">Y151</f>
        <v>109</v>
      </c>
      <c r="AI23" s="42">
        <f t="shared" ref="AI23:AI25" si="32">Y152</f>
        <v>94</v>
      </c>
      <c r="AJ23" s="42">
        <f t="shared" ref="AJ23:AJ25" si="33">Y153</f>
        <v>162</v>
      </c>
      <c r="AK23" s="42">
        <f t="shared" ref="AK23:AK25" si="34">Y154</f>
        <v>0</v>
      </c>
      <c r="AL23" s="42">
        <f>AB159</f>
        <v>298</v>
      </c>
      <c r="AM23" s="40">
        <f t="shared" si="7"/>
        <v>1</v>
      </c>
      <c r="AN23" s="6"/>
    </row>
    <row r="24" spans="1:40" ht="12.75" customHeight="1" x14ac:dyDescent="0.2">
      <c r="A24" s="1"/>
      <c r="B24" s="38" t="s">
        <v>40</v>
      </c>
      <c r="C24" s="13">
        <v>6</v>
      </c>
      <c r="D24" s="13">
        <v>7</v>
      </c>
      <c r="E24" s="13">
        <v>4</v>
      </c>
      <c r="F24" s="13">
        <v>6</v>
      </c>
      <c r="G24" s="13">
        <v>6</v>
      </c>
      <c r="H24" s="14">
        <v>5</v>
      </c>
      <c r="I24" s="13">
        <v>3</v>
      </c>
      <c r="J24" s="13">
        <v>5</v>
      </c>
      <c r="K24" s="13">
        <v>4</v>
      </c>
      <c r="L24" s="15">
        <f t="shared" si="21"/>
        <v>46</v>
      </c>
      <c r="M24" s="16">
        <f t="shared" si="22"/>
        <v>10</v>
      </c>
      <c r="N24" s="13">
        <v>3</v>
      </c>
      <c r="O24" s="13">
        <v>3</v>
      </c>
      <c r="P24" s="13">
        <v>5</v>
      </c>
      <c r="Q24" s="13">
        <v>3</v>
      </c>
      <c r="R24" s="13">
        <v>5</v>
      </c>
      <c r="S24" s="13">
        <v>5</v>
      </c>
      <c r="T24" s="13">
        <v>5</v>
      </c>
      <c r="U24" s="13">
        <v>5</v>
      </c>
      <c r="V24" s="13">
        <v>6</v>
      </c>
      <c r="W24" s="15">
        <f t="shared" si="23"/>
        <v>40</v>
      </c>
      <c r="X24" s="16">
        <f t="shared" si="24"/>
        <v>4</v>
      </c>
      <c r="Y24" s="45">
        <f t="shared" ref="Y24:Z24" si="35">L24+W24</f>
        <v>86</v>
      </c>
      <c r="Z24" s="16">
        <f t="shared" si="35"/>
        <v>14</v>
      </c>
      <c r="AA24" s="18">
        <f>SMALL($Y20:$Y25,5)</f>
        <v>99</v>
      </c>
      <c r="AB24" s="24" t="s">
        <v>9</v>
      </c>
      <c r="AC24" s="1"/>
      <c r="AD24" s="1"/>
      <c r="AE24" s="41" t="str">
        <f>B163</f>
        <v>Wayne</v>
      </c>
      <c r="AF24" s="42">
        <f t="shared" si="29"/>
        <v>83</v>
      </c>
      <c r="AG24" s="42">
        <f t="shared" si="30"/>
        <v>109</v>
      </c>
      <c r="AH24" s="42">
        <f t="shared" si="31"/>
        <v>94</v>
      </c>
      <c r="AI24" s="42">
        <f t="shared" si="32"/>
        <v>162</v>
      </c>
      <c r="AJ24" s="42">
        <f t="shared" si="33"/>
        <v>0</v>
      </c>
      <c r="AK24" s="42">
        <f t="shared" si="34"/>
        <v>0</v>
      </c>
      <c r="AL24" s="42">
        <f>AB167</f>
        <v>358</v>
      </c>
      <c r="AM24" s="40">
        <f t="shared" si="7"/>
        <v>19</v>
      </c>
      <c r="AN24" s="6"/>
    </row>
    <row r="25" spans="1:40" ht="12.75" customHeight="1" x14ac:dyDescent="0.2">
      <c r="A25" s="1"/>
      <c r="B25" s="12"/>
      <c r="C25" s="13">
        <v>9</v>
      </c>
      <c r="D25" s="13">
        <v>9</v>
      </c>
      <c r="E25" s="13">
        <v>9</v>
      </c>
      <c r="F25" s="13">
        <v>9</v>
      </c>
      <c r="G25" s="13">
        <v>9</v>
      </c>
      <c r="H25" s="14">
        <v>9</v>
      </c>
      <c r="I25" s="13">
        <v>9</v>
      </c>
      <c r="J25" s="13">
        <v>9</v>
      </c>
      <c r="K25" s="13">
        <v>9</v>
      </c>
      <c r="L25" s="15">
        <f t="shared" si="21"/>
        <v>81</v>
      </c>
      <c r="M25" s="16">
        <f t="shared" si="22"/>
        <v>45</v>
      </c>
      <c r="N25" s="13">
        <v>9</v>
      </c>
      <c r="O25" s="13">
        <v>9</v>
      </c>
      <c r="P25" s="13">
        <v>9</v>
      </c>
      <c r="Q25" s="13">
        <v>9</v>
      </c>
      <c r="R25" s="13">
        <v>9</v>
      </c>
      <c r="S25" s="13">
        <v>9</v>
      </c>
      <c r="T25" s="13">
        <v>9</v>
      </c>
      <c r="U25" s="13">
        <v>9</v>
      </c>
      <c r="V25" s="13">
        <v>9</v>
      </c>
      <c r="W25" s="15">
        <f t="shared" si="23"/>
        <v>81</v>
      </c>
      <c r="X25" s="16">
        <f t="shared" si="24"/>
        <v>45</v>
      </c>
      <c r="Y25" s="45">
        <f t="shared" ref="Y25:Z25" si="36">L25+W25</f>
        <v>162</v>
      </c>
      <c r="Z25" s="16">
        <f t="shared" si="36"/>
        <v>90</v>
      </c>
      <c r="AA25" s="18">
        <f>SMALL($Y20:$Y25,6)</f>
        <v>162</v>
      </c>
      <c r="AB25" s="7">
        <f>AM6</f>
        <v>17</v>
      </c>
      <c r="AC25" s="1"/>
      <c r="AD25" s="1"/>
      <c r="AE25" s="41" t="str">
        <f>B171</f>
        <v>Williamsburg</v>
      </c>
      <c r="AF25" s="42">
        <f t="shared" si="29"/>
        <v>109</v>
      </c>
      <c r="AG25" s="42">
        <f t="shared" si="30"/>
        <v>94</v>
      </c>
      <c r="AH25" s="42">
        <f t="shared" si="31"/>
        <v>162</v>
      </c>
      <c r="AI25" s="42">
        <f t="shared" si="32"/>
        <v>0</v>
      </c>
      <c r="AJ25" s="42">
        <f t="shared" si="33"/>
        <v>0</v>
      </c>
      <c r="AK25" s="42">
        <f t="shared" si="34"/>
        <v>72</v>
      </c>
      <c r="AL25" s="42">
        <f>AB175</f>
        <v>315</v>
      </c>
      <c r="AM25" s="40">
        <f t="shared" si="7"/>
        <v>4</v>
      </c>
      <c r="AN25" s="6"/>
    </row>
    <row r="26" spans="1:40" ht="12.75" customHeight="1" x14ac:dyDescent="0.2">
      <c r="A26" s="1"/>
      <c r="B26" s="1"/>
      <c r="C26" s="1"/>
      <c r="D26" s="1"/>
      <c r="E26" s="1"/>
      <c r="F26" s="1"/>
      <c r="G26" s="1"/>
      <c r="H26" s="29"/>
      <c r="I26" s="1"/>
      <c r="J26" s="1"/>
      <c r="K26" s="1"/>
      <c r="L26" s="15">
        <f>SMALL(L20:L25,1)+SMALL(L20:L25,2)+SMALL(L20:L25,3)+SMALL(L20:L25,4)</f>
        <v>181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7"/>
      <c r="Z26" s="1"/>
      <c r="AA26" s="1"/>
      <c r="AB26" s="1"/>
      <c r="AC26" s="1"/>
      <c r="AD26" s="1"/>
      <c r="AE26" s="27"/>
      <c r="AF26" s="28"/>
      <c r="AG26" s="28"/>
      <c r="AH26" s="28"/>
      <c r="AI26" s="28"/>
      <c r="AJ26" s="28"/>
      <c r="AK26" s="28"/>
      <c r="AL26" s="28"/>
      <c r="AM26" s="21"/>
      <c r="AN26" s="6"/>
    </row>
    <row r="27" spans="1:40" ht="12.75" customHeight="1" x14ac:dyDescent="0.2">
      <c r="A27" s="1"/>
      <c r="B27" s="58" t="s">
        <v>41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6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6"/>
      <c r="AN27" s="6"/>
    </row>
    <row r="28" spans="1:40" ht="12.75" customHeight="1" x14ac:dyDescent="0.2">
      <c r="A28" s="1"/>
      <c r="B28" s="38" t="s">
        <v>42</v>
      </c>
      <c r="C28" s="13">
        <v>4</v>
      </c>
      <c r="D28" s="13">
        <v>5</v>
      </c>
      <c r="E28" s="13">
        <v>3</v>
      </c>
      <c r="F28" s="13">
        <v>4</v>
      </c>
      <c r="G28" s="13">
        <v>6</v>
      </c>
      <c r="H28" s="14">
        <v>4</v>
      </c>
      <c r="I28" s="13">
        <v>4</v>
      </c>
      <c r="J28" s="13">
        <v>4</v>
      </c>
      <c r="K28" s="13">
        <v>3</v>
      </c>
      <c r="L28" s="15">
        <f t="shared" ref="L28:L33" si="37">SUM(C28:K28)</f>
        <v>37</v>
      </c>
      <c r="M28" s="16">
        <f t="shared" ref="M28:M33" si="38">L28-$L$1</f>
        <v>1</v>
      </c>
      <c r="N28" s="13">
        <v>4</v>
      </c>
      <c r="O28" s="13">
        <v>3</v>
      </c>
      <c r="P28" s="13">
        <v>4</v>
      </c>
      <c r="Q28" s="13">
        <v>2</v>
      </c>
      <c r="R28" s="13">
        <v>5</v>
      </c>
      <c r="S28" s="13">
        <v>4</v>
      </c>
      <c r="T28" s="13">
        <v>3</v>
      </c>
      <c r="U28" s="13">
        <v>4</v>
      </c>
      <c r="V28" s="13">
        <v>5</v>
      </c>
      <c r="W28" s="15">
        <f t="shared" ref="W28:W33" si="39">SUM(N28:V28)</f>
        <v>34</v>
      </c>
      <c r="X28" s="16">
        <f t="shared" ref="X28:X33" si="40">W28-$W$1</f>
        <v>-2</v>
      </c>
      <c r="Y28" s="45">
        <f t="shared" ref="Y28:Z28" si="41">L28+W28</f>
        <v>71</v>
      </c>
      <c r="Z28" s="16">
        <f t="shared" si="41"/>
        <v>-1</v>
      </c>
      <c r="AA28" s="18">
        <f>SMALL($Y28:$Y33,1)</f>
        <v>71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6"/>
      <c r="AN28" s="6"/>
    </row>
    <row r="29" spans="1:40" ht="12.75" customHeight="1" x14ac:dyDescent="0.2">
      <c r="A29" s="1"/>
      <c r="B29" s="38" t="s">
        <v>43</v>
      </c>
      <c r="C29" s="13">
        <v>5</v>
      </c>
      <c r="D29" s="13">
        <v>5</v>
      </c>
      <c r="E29" s="13">
        <v>4</v>
      </c>
      <c r="F29" s="13">
        <v>7</v>
      </c>
      <c r="G29" s="13">
        <v>6</v>
      </c>
      <c r="H29" s="14">
        <v>5</v>
      </c>
      <c r="I29" s="13">
        <v>5</v>
      </c>
      <c r="J29" s="13">
        <v>4</v>
      </c>
      <c r="K29" s="13">
        <v>5</v>
      </c>
      <c r="L29" s="15">
        <f t="shared" si="37"/>
        <v>46</v>
      </c>
      <c r="M29" s="16">
        <f t="shared" si="38"/>
        <v>10</v>
      </c>
      <c r="N29" s="13">
        <v>5</v>
      </c>
      <c r="O29" s="13">
        <v>4</v>
      </c>
      <c r="P29" s="13">
        <v>7</v>
      </c>
      <c r="Q29" s="13">
        <v>4</v>
      </c>
      <c r="R29" s="13">
        <v>6</v>
      </c>
      <c r="S29" s="13">
        <v>5</v>
      </c>
      <c r="T29" s="13">
        <v>4</v>
      </c>
      <c r="U29" s="13">
        <v>4</v>
      </c>
      <c r="V29" s="13">
        <v>5</v>
      </c>
      <c r="W29" s="15">
        <f t="shared" si="39"/>
        <v>44</v>
      </c>
      <c r="X29" s="16">
        <f t="shared" si="40"/>
        <v>8</v>
      </c>
      <c r="Y29" s="45">
        <f t="shared" ref="Y29:Z29" si="42">L29+W29</f>
        <v>90</v>
      </c>
      <c r="Z29" s="16">
        <f t="shared" si="42"/>
        <v>18</v>
      </c>
      <c r="AA29" s="18">
        <f>SMALL($Y28:$Y33,2)</f>
        <v>87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6"/>
      <c r="AN29" s="6"/>
    </row>
    <row r="30" spans="1:40" ht="12.75" customHeight="1" x14ac:dyDescent="0.2">
      <c r="A30" s="1"/>
      <c r="B30" s="38" t="s">
        <v>44</v>
      </c>
      <c r="C30" s="13">
        <v>5</v>
      </c>
      <c r="D30" s="13">
        <v>7</v>
      </c>
      <c r="E30" s="13">
        <v>5</v>
      </c>
      <c r="F30" s="13">
        <v>5</v>
      </c>
      <c r="G30" s="13">
        <v>4</v>
      </c>
      <c r="H30" s="14">
        <v>6</v>
      </c>
      <c r="I30" s="13">
        <v>5</v>
      </c>
      <c r="J30" s="13">
        <v>5</v>
      </c>
      <c r="K30" s="13">
        <v>5</v>
      </c>
      <c r="L30" s="15">
        <f t="shared" si="37"/>
        <v>47</v>
      </c>
      <c r="M30" s="16">
        <f t="shared" si="38"/>
        <v>11</v>
      </c>
      <c r="N30" s="13">
        <v>5</v>
      </c>
      <c r="O30" s="13">
        <v>3</v>
      </c>
      <c r="P30" s="13">
        <v>6</v>
      </c>
      <c r="Q30" s="13">
        <v>5</v>
      </c>
      <c r="R30" s="13">
        <v>7</v>
      </c>
      <c r="S30" s="13">
        <v>6</v>
      </c>
      <c r="T30" s="13">
        <v>4</v>
      </c>
      <c r="U30" s="13">
        <v>4</v>
      </c>
      <c r="V30" s="13">
        <v>6</v>
      </c>
      <c r="W30" s="15">
        <f t="shared" si="39"/>
        <v>46</v>
      </c>
      <c r="X30" s="16">
        <f t="shared" si="40"/>
        <v>10</v>
      </c>
      <c r="Y30" s="45">
        <f t="shared" ref="Y30:Z30" si="43">L30+W30</f>
        <v>93</v>
      </c>
      <c r="Z30" s="16">
        <f t="shared" si="43"/>
        <v>21</v>
      </c>
      <c r="AA30" s="18">
        <f>SMALL($Y28:$Y33,3)</f>
        <v>90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6"/>
      <c r="AN30" s="6"/>
    </row>
    <row r="31" spans="1:40" ht="12.75" customHeight="1" x14ac:dyDescent="0.2">
      <c r="A31" s="1"/>
      <c r="B31" s="38" t="s">
        <v>45</v>
      </c>
      <c r="C31" s="13">
        <v>9</v>
      </c>
      <c r="D31" s="13">
        <v>7</v>
      </c>
      <c r="E31" s="13">
        <v>6</v>
      </c>
      <c r="F31" s="13">
        <v>6</v>
      </c>
      <c r="G31" s="13">
        <v>7</v>
      </c>
      <c r="H31" s="14">
        <v>5</v>
      </c>
      <c r="I31" s="13">
        <v>4</v>
      </c>
      <c r="J31" s="13">
        <v>6</v>
      </c>
      <c r="K31" s="13">
        <v>4</v>
      </c>
      <c r="L31" s="15">
        <f t="shared" si="37"/>
        <v>54</v>
      </c>
      <c r="M31" s="16">
        <f t="shared" si="38"/>
        <v>18</v>
      </c>
      <c r="N31" s="13">
        <v>6</v>
      </c>
      <c r="O31" s="13">
        <v>7</v>
      </c>
      <c r="P31" s="13">
        <v>4</v>
      </c>
      <c r="Q31" s="13">
        <v>4</v>
      </c>
      <c r="R31" s="13">
        <v>5</v>
      </c>
      <c r="S31" s="13">
        <v>5</v>
      </c>
      <c r="T31" s="13">
        <v>5</v>
      </c>
      <c r="U31" s="13">
        <v>5</v>
      </c>
      <c r="V31" s="13">
        <v>7</v>
      </c>
      <c r="W31" s="15">
        <f t="shared" si="39"/>
        <v>48</v>
      </c>
      <c r="X31" s="16">
        <f t="shared" si="40"/>
        <v>12</v>
      </c>
      <c r="Y31" s="45">
        <f t="shared" ref="Y31:Z31" si="44">L31+W31</f>
        <v>102</v>
      </c>
      <c r="Z31" s="16">
        <f t="shared" si="44"/>
        <v>30</v>
      </c>
      <c r="AA31" s="18">
        <f>SMALL($Y28:$Y33,4)</f>
        <v>93</v>
      </c>
      <c r="AB31" s="23">
        <f>AA28+AA29+AA30+AA31</f>
        <v>341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6"/>
      <c r="AN31" s="6"/>
    </row>
    <row r="32" spans="1:40" ht="12.75" customHeight="1" x14ac:dyDescent="0.2">
      <c r="A32" s="1"/>
      <c r="B32" s="38" t="s">
        <v>46</v>
      </c>
      <c r="C32" s="13">
        <v>4</v>
      </c>
      <c r="D32" s="13">
        <v>6</v>
      </c>
      <c r="E32" s="13">
        <v>5</v>
      </c>
      <c r="F32" s="13">
        <v>5</v>
      </c>
      <c r="G32" s="13">
        <v>6</v>
      </c>
      <c r="H32" s="14">
        <v>5</v>
      </c>
      <c r="I32" s="13">
        <v>3</v>
      </c>
      <c r="J32" s="13">
        <v>5</v>
      </c>
      <c r="K32" s="13">
        <v>4</v>
      </c>
      <c r="L32" s="15">
        <f t="shared" si="37"/>
        <v>43</v>
      </c>
      <c r="M32" s="16">
        <f t="shared" si="38"/>
        <v>7</v>
      </c>
      <c r="N32" s="13">
        <v>5</v>
      </c>
      <c r="O32" s="13">
        <v>4</v>
      </c>
      <c r="P32" s="13">
        <v>3</v>
      </c>
      <c r="Q32" s="13">
        <v>5</v>
      </c>
      <c r="R32" s="13">
        <v>6</v>
      </c>
      <c r="S32" s="13">
        <v>7</v>
      </c>
      <c r="T32" s="13">
        <v>4</v>
      </c>
      <c r="U32" s="13">
        <v>4</v>
      </c>
      <c r="V32" s="13">
        <v>6</v>
      </c>
      <c r="W32" s="15">
        <f t="shared" si="39"/>
        <v>44</v>
      </c>
      <c r="X32" s="16">
        <f t="shared" si="40"/>
        <v>8</v>
      </c>
      <c r="Y32" s="45">
        <f t="shared" ref="Y32:Z32" si="45">L32+W32</f>
        <v>87</v>
      </c>
      <c r="Z32" s="16">
        <f t="shared" si="45"/>
        <v>15</v>
      </c>
      <c r="AA32" s="18">
        <f>SMALL($Y28:$Y33,5)</f>
        <v>102</v>
      </c>
      <c r="AB32" s="24" t="s">
        <v>9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6"/>
      <c r="AN32" s="6"/>
    </row>
    <row r="33" spans="1:40" ht="12.75" customHeight="1" x14ac:dyDescent="0.2">
      <c r="A33" s="1"/>
      <c r="B33" s="12"/>
      <c r="C33" s="13">
        <v>9</v>
      </c>
      <c r="D33" s="13">
        <v>9</v>
      </c>
      <c r="E33" s="13">
        <v>9</v>
      </c>
      <c r="F33" s="13">
        <v>9</v>
      </c>
      <c r="G33" s="13">
        <v>9</v>
      </c>
      <c r="H33" s="14">
        <v>9</v>
      </c>
      <c r="I33" s="13">
        <v>9</v>
      </c>
      <c r="J33" s="13">
        <v>9</v>
      </c>
      <c r="K33" s="13">
        <v>9</v>
      </c>
      <c r="L33" s="15">
        <f t="shared" si="37"/>
        <v>81</v>
      </c>
      <c r="M33" s="16">
        <f t="shared" si="38"/>
        <v>45</v>
      </c>
      <c r="N33" s="13">
        <v>9</v>
      </c>
      <c r="O33" s="13">
        <v>9</v>
      </c>
      <c r="P33" s="13">
        <v>9</v>
      </c>
      <c r="Q33" s="13">
        <v>9</v>
      </c>
      <c r="R33" s="13">
        <v>9</v>
      </c>
      <c r="S33" s="13">
        <v>9</v>
      </c>
      <c r="T33" s="13">
        <v>9</v>
      </c>
      <c r="U33" s="13">
        <v>9</v>
      </c>
      <c r="V33" s="13">
        <v>9</v>
      </c>
      <c r="W33" s="15">
        <f t="shared" si="39"/>
        <v>81</v>
      </c>
      <c r="X33" s="16">
        <f t="shared" si="40"/>
        <v>45</v>
      </c>
      <c r="Y33" s="45">
        <f t="shared" ref="Y33:Z33" si="46">L33+W33</f>
        <v>162</v>
      </c>
      <c r="Z33" s="16">
        <f t="shared" si="46"/>
        <v>90</v>
      </c>
      <c r="AA33" s="18">
        <f>SMALL($Y28:$Y33,6)</f>
        <v>162</v>
      </c>
      <c r="AB33" s="7">
        <f>AM7</f>
        <v>12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6"/>
      <c r="AN33" s="6"/>
    </row>
    <row r="34" spans="1:40" ht="12.75" customHeight="1" x14ac:dyDescent="0.2">
      <c r="A34" s="1"/>
      <c r="B34" s="1"/>
      <c r="C34" s="1"/>
      <c r="D34" s="1"/>
      <c r="E34" s="1"/>
      <c r="F34" s="1"/>
      <c r="G34" s="1"/>
      <c r="H34" s="29"/>
      <c r="I34" s="1"/>
      <c r="J34" s="1"/>
      <c r="K34" s="1"/>
      <c r="L34" s="15">
        <f>SMALL(L28:L33,1)+SMALL(L28:L33,2)+SMALL(L28:L33,3)+SMALL(L28:L33,4)</f>
        <v>173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7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6"/>
      <c r="AN34" s="6"/>
    </row>
    <row r="35" spans="1:40" ht="12.75" customHeight="1" x14ac:dyDescent="0.2">
      <c r="A35" s="1"/>
      <c r="B35" s="61" t="s">
        <v>12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6"/>
      <c r="AN35" s="6"/>
    </row>
    <row r="36" spans="1:40" ht="12.75" customHeight="1" x14ac:dyDescent="0.2">
      <c r="A36" s="1"/>
      <c r="B36" s="38" t="s">
        <v>47</v>
      </c>
      <c r="C36" s="13">
        <v>5</v>
      </c>
      <c r="D36" s="13">
        <v>5</v>
      </c>
      <c r="E36" s="13">
        <v>4</v>
      </c>
      <c r="F36" s="13">
        <v>6</v>
      </c>
      <c r="G36" s="13">
        <v>5</v>
      </c>
      <c r="H36" s="14">
        <v>5</v>
      </c>
      <c r="I36" s="13">
        <v>3</v>
      </c>
      <c r="J36" s="13">
        <v>5</v>
      </c>
      <c r="K36" s="13">
        <v>4</v>
      </c>
      <c r="L36" s="15">
        <f t="shared" ref="L36:L41" si="47">SUM(C36:K36)</f>
        <v>42</v>
      </c>
      <c r="M36" s="16">
        <f t="shared" ref="M36:M41" si="48">L36-$L$1</f>
        <v>6</v>
      </c>
      <c r="N36" s="13">
        <v>4</v>
      </c>
      <c r="O36" s="13">
        <v>3</v>
      </c>
      <c r="P36" s="13">
        <v>4</v>
      </c>
      <c r="Q36" s="13">
        <v>5</v>
      </c>
      <c r="R36" s="13">
        <v>5</v>
      </c>
      <c r="S36" s="13">
        <v>4</v>
      </c>
      <c r="T36" s="13">
        <v>5</v>
      </c>
      <c r="U36" s="13">
        <v>5</v>
      </c>
      <c r="V36" s="13">
        <v>6</v>
      </c>
      <c r="W36" s="15">
        <f t="shared" ref="W36:W41" si="49">SUM(N36:V36)</f>
        <v>41</v>
      </c>
      <c r="X36" s="16">
        <f t="shared" ref="X36:X41" si="50">W36-$W$1</f>
        <v>5</v>
      </c>
      <c r="Y36" s="45">
        <f t="shared" ref="Y36:Z36" si="51">L36+W36</f>
        <v>83</v>
      </c>
      <c r="Z36" s="16">
        <f t="shared" si="51"/>
        <v>11</v>
      </c>
      <c r="AA36" s="18">
        <f>SMALL($Y36:$Y41,1)</f>
        <v>82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6"/>
      <c r="AN36" s="6"/>
    </row>
    <row r="37" spans="1:40" ht="12.75" customHeight="1" x14ac:dyDescent="0.2">
      <c r="A37" s="1"/>
      <c r="B37" s="38" t="s">
        <v>48</v>
      </c>
      <c r="C37" s="13">
        <v>4</v>
      </c>
      <c r="D37" s="13">
        <v>5</v>
      </c>
      <c r="E37" s="13">
        <v>4</v>
      </c>
      <c r="F37" s="13">
        <v>6</v>
      </c>
      <c r="G37" s="13">
        <v>5</v>
      </c>
      <c r="H37" s="14">
        <v>5</v>
      </c>
      <c r="I37" s="13">
        <v>4</v>
      </c>
      <c r="J37" s="13">
        <v>5</v>
      </c>
      <c r="K37" s="13">
        <v>5</v>
      </c>
      <c r="L37" s="15">
        <f t="shared" si="47"/>
        <v>43</v>
      </c>
      <c r="M37" s="16">
        <f t="shared" si="48"/>
        <v>7</v>
      </c>
      <c r="N37" s="13">
        <v>5</v>
      </c>
      <c r="O37" s="13">
        <v>3</v>
      </c>
      <c r="P37" s="13">
        <v>6</v>
      </c>
      <c r="Q37" s="13">
        <v>3</v>
      </c>
      <c r="R37" s="13">
        <v>6</v>
      </c>
      <c r="S37" s="13">
        <v>4</v>
      </c>
      <c r="T37" s="13">
        <v>4</v>
      </c>
      <c r="U37" s="13">
        <v>4</v>
      </c>
      <c r="V37" s="13">
        <v>5</v>
      </c>
      <c r="W37" s="15">
        <f t="shared" si="49"/>
        <v>40</v>
      </c>
      <c r="X37" s="16">
        <f t="shared" si="50"/>
        <v>4</v>
      </c>
      <c r="Y37" s="45">
        <f t="shared" ref="Y37:Z37" si="52">L37+W37</f>
        <v>83</v>
      </c>
      <c r="Z37" s="16">
        <f t="shared" si="52"/>
        <v>11</v>
      </c>
      <c r="AA37" s="18">
        <f>SMALL($Y36:$Y41,2)</f>
        <v>83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6"/>
      <c r="AN37" s="6"/>
    </row>
    <row r="38" spans="1:40" ht="12.75" customHeight="1" x14ac:dyDescent="0.2">
      <c r="A38" s="1"/>
      <c r="B38" s="38" t="s">
        <v>49</v>
      </c>
      <c r="C38" s="13">
        <v>4</v>
      </c>
      <c r="D38" s="13">
        <v>5</v>
      </c>
      <c r="E38" s="13">
        <v>4</v>
      </c>
      <c r="F38" s="13">
        <v>8</v>
      </c>
      <c r="G38" s="13">
        <v>6</v>
      </c>
      <c r="H38" s="14">
        <v>6</v>
      </c>
      <c r="I38" s="13">
        <v>4</v>
      </c>
      <c r="J38" s="13">
        <v>6</v>
      </c>
      <c r="K38" s="13">
        <v>4</v>
      </c>
      <c r="L38" s="15">
        <f t="shared" si="47"/>
        <v>47</v>
      </c>
      <c r="M38" s="16">
        <f t="shared" si="48"/>
        <v>11</v>
      </c>
      <c r="N38" s="13">
        <v>5</v>
      </c>
      <c r="O38" s="13">
        <v>5</v>
      </c>
      <c r="P38" s="13">
        <v>4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5</v>
      </c>
      <c r="W38" s="15">
        <f t="shared" si="49"/>
        <v>40</v>
      </c>
      <c r="X38" s="16">
        <f t="shared" si="50"/>
        <v>4</v>
      </c>
      <c r="Y38" s="45">
        <f t="shared" ref="Y38:Z38" si="53">L38+W38</f>
        <v>87</v>
      </c>
      <c r="Z38" s="16">
        <f t="shared" si="53"/>
        <v>15</v>
      </c>
      <c r="AA38" s="18">
        <f>SMALL($Y36:$Y41,3)</f>
        <v>83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6"/>
      <c r="AN38" s="6"/>
    </row>
    <row r="39" spans="1:40" ht="12.75" customHeight="1" x14ac:dyDescent="0.2">
      <c r="A39" s="1"/>
      <c r="B39" s="38" t="s">
        <v>50</v>
      </c>
      <c r="C39" s="13">
        <v>4</v>
      </c>
      <c r="D39" s="13">
        <v>5</v>
      </c>
      <c r="E39" s="13">
        <v>4</v>
      </c>
      <c r="F39" s="13">
        <v>5</v>
      </c>
      <c r="G39" s="13">
        <v>5</v>
      </c>
      <c r="H39" s="14">
        <v>4</v>
      </c>
      <c r="I39" s="13">
        <v>4</v>
      </c>
      <c r="J39" s="13">
        <v>4</v>
      </c>
      <c r="K39" s="13">
        <v>4</v>
      </c>
      <c r="L39" s="15">
        <f t="shared" si="47"/>
        <v>39</v>
      </c>
      <c r="M39" s="16">
        <f t="shared" si="48"/>
        <v>3</v>
      </c>
      <c r="N39" s="13">
        <v>4</v>
      </c>
      <c r="O39" s="13">
        <v>5</v>
      </c>
      <c r="P39" s="13">
        <v>5</v>
      </c>
      <c r="Q39" s="13">
        <v>6</v>
      </c>
      <c r="R39" s="13">
        <v>5</v>
      </c>
      <c r="S39" s="13">
        <v>5</v>
      </c>
      <c r="T39" s="13">
        <v>4</v>
      </c>
      <c r="U39" s="13">
        <v>4</v>
      </c>
      <c r="V39" s="13">
        <v>5</v>
      </c>
      <c r="W39" s="15">
        <f t="shared" si="49"/>
        <v>43</v>
      </c>
      <c r="X39" s="16">
        <f t="shared" si="50"/>
        <v>7</v>
      </c>
      <c r="Y39" s="45">
        <f t="shared" ref="Y39:Z39" si="54">L39+W39</f>
        <v>82</v>
      </c>
      <c r="Z39" s="16">
        <f t="shared" si="54"/>
        <v>10</v>
      </c>
      <c r="AA39" s="18">
        <f>SMALL($Y36:$Y41,4)</f>
        <v>87</v>
      </c>
      <c r="AB39" s="23">
        <f>AA36+AA37+AA38+AA39</f>
        <v>335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6"/>
      <c r="AN39" s="6"/>
    </row>
    <row r="40" spans="1:40" ht="12.75" customHeight="1" x14ac:dyDescent="0.2">
      <c r="A40" s="1"/>
      <c r="B40" s="38" t="s">
        <v>51</v>
      </c>
      <c r="C40" s="13">
        <v>6</v>
      </c>
      <c r="D40" s="13">
        <v>5</v>
      </c>
      <c r="E40" s="13">
        <v>4</v>
      </c>
      <c r="F40" s="13">
        <v>6</v>
      </c>
      <c r="G40" s="13">
        <v>4</v>
      </c>
      <c r="H40" s="14">
        <v>6</v>
      </c>
      <c r="I40" s="13">
        <v>4</v>
      </c>
      <c r="J40" s="13">
        <v>5</v>
      </c>
      <c r="K40" s="13">
        <v>4</v>
      </c>
      <c r="L40" s="15">
        <f t="shared" si="47"/>
        <v>44</v>
      </c>
      <c r="M40" s="16">
        <f t="shared" si="48"/>
        <v>8</v>
      </c>
      <c r="N40" s="13">
        <v>6</v>
      </c>
      <c r="O40" s="13">
        <v>4</v>
      </c>
      <c r="P40" s="13">
        <v>5</v>
      </c>
      <c r="Q40" s="13">
        <v>4</v>
      </c>
      <c r="R40" s="13">
        <v>5</v>
      </c>
      <c r="S40" s="13">
        <v>4</v>
      </c>
      <c r="T40" s="13">
        <v>5</v>
      </c>
      <c r="U40" s="13">
        <v>5</v>
      </c>
      <c r="V40" s="13">
        <v>6</v>
      </c>
      <c r="W40" s="15">
        <f t="shared" si="49"/>
        <v>44</v>
      </c>
      <c r="X40" s="16">
        <f t="shared" si="50"/>
        <v>8</v>
      </c>
      <c r="Y40" s="45">
        <f t="shared" ref="Y40:Z40" si="55">L40+W40</f>
        <v>88</v>
      </c>
      <c r="Z40" s="16">
        <f t="shared" si="55"/>
        <v>16</v>
      </c>
      <c r="AA40" s="18">
        <f>SMALL($Y36:$Y41,5)</f>
        <v>88</v>
      </c>
      <c r="AB40" s="24" t="s">
        <v>9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6"/>
      <c r="AN40" s="6"/>
    </row>
    <row r="41" spans="1:40" ht="12.75" customHeight="1" x14ac:dyDescent="0.2">
      <c r="A41" s="1"/>
      <c r="B41" s="12"/>
      <c r="C41" s="13">
        <v>9</v>
      </c>
      <c r="D41" s="13">
        <v>9</v>
      </c>
      <c r="E41" s="13">
        <v>9</v>
      </c>
      <c r="F41" s="13">
        <v>9</v>
      </c>
      <c r="G41" s="13">
        <v>9</v>
      </c>
      <c r="H41" s="14">
        <v>9</v>
      </c>
      <c r="I41" s="13">
        <v>9</v>
      </c>
      <c r="J41" s="13">
        <v>9</v>
      </c>
      <c r="K41" s="13">
        <v>9</v>
      </c>
      <c r="L41" s="15">
        <f t="shared" si="47"/>
        <v>81</v>
      </c>
      <c r="M41" s="16">
        <f t="shared" si="48"/>
        <v>45</v>
      </c>
      <c r="N41" s="13">
        <v>9</v>
      </c>
      <c r="O41" s="13">
        <v>9</v>
      </c>
      <c r="P41" s="13">
        <v>9</v>
      </c>
      <c r="Q41" s="13">
        <v>9</v>
      </c>
      <c r="R41" s="13">
        <v>9</v>
      </c>
      <c r="S41" s="13">
        <v>9</v>
      </c>
      <c r="T41" s="13">
        <v>9</v>
      </c>
      <c r="U41" s="13">
        <v>9</v>
      </c>
      <c r="V41" s="13">
        <v>9</v>
      </c>
      <c r="W41" s="15">
        <f t="shared" si="49"/>
        <v>81</v>
      </c>
      <c r="X41" s="16">
        <f t="shared" si="50"/>
        <v>45</v>
      </c>
      <c r="Y41" s="45">
        <f t="shared" ref="Y41:Z41" si="56">L41+W41</f>
        <v>162</v>
      </c>
      <c r="Z41" s="16">
        <f t="shared" si="56"/>
        <v>90</v>
      </c>
      <c r="AA41" s="18">
        <f>SMALL($Y36:$Y41,6)</f>
        <v>162</v>
      </c>
      <c r="AB41" s="7">
        <f>AM8</f>
        <v>10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"/>
      <c r="AN41" s="6"/>
    </row>
    <row r="42" spans="1:40" ht="12.75" customHeight="1" x14ac:dyDescent="0.2">
      <c r="A42" s="1"/>
      <c r="B42" s="1"/>
      <c r="C42" s="1"/>
      <c r="D42" s="1"/>
      <c r="E42" s="1"/>
      <c r="F42" s="1"/>
      <c r="G42" s="1"/>
      <c r="H42" s="29"/>
      <c r="I42" s="1"/>
      <c r="J42" s="1"/>
      <c r="K42" s="1"/>
      <c r="L42" s="15">
        <f>SMALL(L36:L41,1)+SMALL(L36:L41,2)+SMALL(L36:L41,3)+SMALL(L36:L41,4)</f>
        <v>168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7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6"/>
      <c r="AN42" s="6"/>
    </row>
    <row r="43" spans="1:40" ht="12.75" customHeight="1" x14ac:dyDescent="0.2">
      <c r="A43" s="1"/>
      <c r="B43" s="62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6"/>
      <c r="AN43" s="6"/>
    </row>
    <row r="44" spans="1:40" ht="12.75" customHeight="1" x14ac:dyDescent="0.2">
      <c r="A44" s="1"/>
      <c r="B44" s="38" t="s">
        <v>53</v>
      </c>
      <c r="C44" s="13">
        <v>4</v>
      </c>
      <c r="D44" s="13">
        <v>3</v>
      </c>
      <c r="E44" s="13">
        <v>4</v>
      </c>
      <c r="F44" s="13">
        <v>5</v>
      </c>
      <c r="G44" s="13">
        <v>5</v>
      </c>
      <c r="H44" s="14">
        <v>4</v>
      </c>
      <c r="I44" s="13">
        <v>4</v>
      </c>
      <c r="J44" s="13">
        <v>5</v>
      </c>
      <c r="K44" s="13">
        <v>3</v>
      </c>
      <c r="L44" s="15">
        <f t="shared" ref="L44:L49" si="57">SUM(C44:K44)</f>
        <v>37</v>
      </c>
      <c r="M44" s="16">
        <f t="shared" ref="M44:M49" si="58">L44-$L$1</f>
        <v>1</v>
      </c>
      <c r="N44" s="13">
        <v>4</v>
      </c>
      <c r="O44" s="13">
        <v>3</v>
      </c>
      <c r="P44" s="13">
        <v>6</v>
      </c>
      <c r="Q44" s="13">
        <v>4</v>
      </c>
      <c r="R44" s="13">
        <v>5</v>
      </c>
      <c r="S44" s="13">
        <v>6</v>
      </c>
      <c r="T44" s="13">
        <v>4</v>
      </c>
      <c r="U44" s="13">
        <v>4</v>
      </c>
      <c r="V44" s="13">
        <v>6</v>
      </c>
      <c r="W44" s="15">
        <f t="shared" ref="W44:W49" si="59">SUM(N44:V44)</f>
        <v>42</v>
      </c>
      <c r="X44" s="16">
        <f t="shared" ref="X44:X49" si="60">W44-$W$1</f>
        <v>6</v>
      </c>
      <c r="Y44" s="45">
        <f t="shared" ref="Y44:Z44" si="61">L44+W44</f>
        <v>79</v>
      </c>
      <c r="Z44" s="16">
        <f t="shared" si="61"/>
        <v>7</v>
      </c>
      <c r="AA44" s="18">
        <f>SMALL($Y44:$Y49,1)</f>
        <v>79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6"/>
      <c r="AN44" s="6"/>
    </row>
    <row r="45" spans="1:40" ht="12.75" customHeight="1" x14ac:dyDescent="0.2">
      <c r="A45" s="1"/>
      <c r="B45" s="38" t="s">
        <v>54</v>
      </c>
      <c r="C45" s="13">
        <v>5</v>
      </c>
      <c r="D45" s="13">
        <v>5</v>
      </c>
      <c r="E45" s="13">
        <v>5</v>
      </c>
      <c r="F45" s="13">
        <v>5</v>
      </c>
      <c r="G45" s="13">
        <v>4</v>
      </c>
      <c r="H45" s="14">
        <v>5</v>
      </c>
      <c r="I45" s="13">
        <v>3</v>
      </c>
      <c r="J45" s="13">
        <v>5</v>
      </c>
      <c r="K45" s="13">
        <v>5</v>
      </c>
      <c r="L45" s="15">
        <f t="shared" si="57"/>
        <v>42</v>
      </c>
      <c r="M45" s="16">
        <f t="shared" si="58"/>
        <v>6</v>
      </c>
      <c r="N45" s="13">
        <v>6</v>
      </c>
      <c r="O45" s="13">
        <v>4</v>
      </c>
      <c r="P45" s="13">
        <v>4</v>
      </c>
      <c r="Q45" s="13">
        <v>3</v>
      </c>
      <c r="R45" s="13">
        <v>4</v>
      </c>
      <c r="S45" s="13">
        <v>4</v>
      </c>
      <c r="T45" s="13">
        <v>6</v>
      </c>
      <c r="U45" s="13">
        <v>3</v>
      </c>
      <c r="V45" s="13">
        <v>7</v>
      </c>
      <c r="W45" s="15">
        <f t="shared" si="59"/>
        <v>41</v>
      </c>
      <c r="X45" s="16">
        <f t="shared" si="60"/>
        <v>5</v>
      </c>
      <c r="Y45" s="45">
        <f t="shared" ref="Y45:Z45" si="62">L45+W45</f>
        <v>83</v>
      </c>
      <c r="Z45" s="16">
        <f t="shared" si="62"/>
        <v>11</v>
      </c>
      <c r="AA45" s="18">
        <f>SMALL($Y44:$Y49,2)</f>
        <v>80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6"/>
      <c r="AN45" s="6"/>
    </row>
    <row r="46" spans="1:40" ht="12.75" customHeight="1" x14ac:dyDescent="0.2">
      <c r="A46" s="1"/>
      <c r="B46" s="38" t="s">
        <v>55</v>
      </c>
      <c r="C46" s="13">
        <v>4</v>
      </c>
      <c r="D46" s="13">
        <v>6</v>
      </c>
      <c r="E46" s="13">
        <v>4</v>
      </c>
      <c r="F46" s="13">
        <v>5</v>
      </c>
      <c r="G46" s="13">
        <v>5</v>
      </c>
      <c r="H46" s="14">
        <v>4</v>
      </c>
      <c r="I46" s="13">
        <v>4</v>
      </c>
      <c r="J46" s="13">
        <v>5</v>
      </c>
      <c r="K46" s="13">
        <v>4</v>
      </c>
      <c r="L46" s="15">
        <f t="shared" si="57"/>
        <v>41</v>
      </c>
      <c r="M46" s="16">
        <f t="shared" si="58"/>
        <v>5</v>
      </c>
      <c r="N46" s="13">
        <v>4</v>
      </c>
      <c r="O46" s="13">
        <v>4</v>
      </c>
      <c r="P46" s="13">
        <v>4</v>
      </c>
      <c r="Q46" s="13">
        <v>4</v>
      </c>
      <c r="R46" s="13">
        <v>5</v>
      </c>
      <c r="S46" s="13">
        <v>5</v>
      </c>
      <c r="T46" s="13">
        <v>4</v>
      </c>
      <c r="U46" s="13">
        <v>4</v>
      </c>
      <c r="V46" s="13">
        <v>5</v>
      </c>
      <c r="W46" s="15">
        <f t="shared" si="59"/>
        <v>39</v>
      </c>
      <c r="X46" s="16">
        <f t="shared" si="60"/>
        <v>3</v>
      </c>
      <c r="Y46" s="45">
        <f t="shared" ref="Y46:Z46" si="63">L46+W46</f>
        <v>80</v>
      </c>
      <c r="Z46" s="16">
        <f t="shared" si="63"/>
        <v>8</v>
      </c>
      <c r="AA46" s="18">
        <f>SMALL($Y44:$Y49,3)</f>
        <v>83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6"/>
      <c r="AN46" s="6"/>
    </row>
    <row r="47" spans="1:40" ht="12.75" customHeight="1" x14ac:dyDescent="0.2">
      <c r="A47" s="1"/>
      <c r="B47" s="38" t="s">
        <v>56</v>
      </c>
      <c r="C47" s="13">
        <v>5</v>
      </c>
      <c r="D47" s="13">
        <v>6</v>
      </c>
      <c r="E47" s="13">
        <v>5</v>
      </c>
      <c r="F47" s="13">
        <v>4</v>
      </c>
      <c r="G47" s="13">
        <v>4</v>
      </c>
      <c r="H47" s="14">
        <v>5</v>
      </c>
      <c r="I47" s="13">
        <v>5</v>
      </c>
      <c r="J47" s="13">
        <v>6</v>
      </c>
      <c r="K47" s="13">
        <v>3</v>
      </c>
      <c r="L47" s="15">
        <f t="shared" si="57"/>
        <v>43</v>
      </c>
      <c r="M47" s="16">
        <f t="shared" si="58"/>
        <v>7</v>
      </c>
      <c r="N47" s="13">
        <v>7</v>
      </c>
      <c r="O47" s="13">
        <v>4</v>
      </c>
      <c r="P47" s="13">
        <v>5</v>
      </c>
      <c r="Q47" s="13">
        <v>4</v>
      </c>
      <c r="R47" s="13">
        <v>5</v>
      </c>
      <c r="S47" s="13">
        <v>5</v>
      </c>
      <c r="T47" s="13">
        <v>4</v>
      </c>
      <c r="U47" s="13">
        <v>4</v>
      </c>
      <c r="V47" s="13">
        <v>5</v>
      </c>
      <c r="W47" s="15">
        <f t="shared" si="59"/>
        <v>43</v>
      </c>
      <c r="X47" s="16">
        <f t="shared" si="60"/>
        <v>7</v>
      </c>
      <c r="Y47" s="45">
        <f t="shared" ref="Y47:Z47" si="64">L47+W47</f>
        <v>86</v>
      </c>
      <c r="Z47" s="16">
        <f t="shared" si="64"/>
        <v>14</v>
      </c>
      <c r="AA47" s="18">
        <f>SMALL($Y44:$Y49,4)</f>
        <v>86</v>
      </c>
      <c r="AB47" s="23">
        <f>AA44+AA45+AA46+AA47</f>
        <v>328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6"/>
      <c r="AN47" s="6"/>
    </row>
    <row r="48" spans="1:40" ht="12.75" customHeight="1" x14ac:dyDescent="0.2">
      <c r="A48" s="1"/>
      <c r="B48" s="38" t="s">
        <v>57</v>
      </c>
      <c r="C48" s="13">
        <v>5</v>
      </c>
      <c r="D48" s="13">
        <v>6</v>
      </c>
      <c r="E48" s="13">
        <v>4</v>
      </c>
      <c r="F48" s="13">
        <v>5</v>
      </c>
      <c r="G48" s="13">
        <v>5</v>
      </c>
      <c r="H48" s="14">
        <v>5</v>
      </c>
      <c r="I48" s="13">
        <v>4</v>
      </c>
      <c r="J48" s="13">
        <v>5</v>
      </c>
      <c r="K48" s="13">
        <v>4</v>
      </c>
      <c r="L48" s="15">
        <f t="shared" si="57"/>
        <v>43</v>
      </c>
      <c r="M48" s="16">
        <f t="shared" si="58"/>
        <v>7</v>
      </c>
      <c r="N48" s="13">
        <v>5</v>
      </c>
      <c r="O48" s="13">
        <v>3</v>
      </c>
      <c r="P48" s="13">
        <v>5</v>
      </c>
      <c r="Q48" s="13">
        <v>4</v>
      </c>
      <c r="R48" s="13">
        <v>4</v>
      </c>
      <c r="S48" s="13">
        <v>6</v>
      </c>
      <c r="T48" s="13">
        <v>6</v>
      </c>
      <c r="U48" s="13">
        <v>5</v>
      </c>
      <c r="V48" s="13">
        <v>7</v>
      </c>
      <c r="W48" s="15">
        <f t="shared" si="59"/>
        <v>45</v>
      </c>
      <c r="X48" s="16">
        <f t="shared" si="60"/>
        <v>9</v>
      </c>
      <c r="Y48" s="45">
        <f t="shared" ref="Y48:Z48" si="65">L48+W48</f>
        <v>88</v>
      </c>
      <c r="Z48" s="16">
        <f t="shared" si="65"/>
        <v>16</v>
      </c>
      <c r="AA48" s="18">
        <f>SMALL($Y44:$Y49,5)</f>
        <v>88</v>
      </c>
      <c r="AB48" s="24" t="s">
        <v>9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6"/>
      <c r="AN48" s="6"/>
    </row>
    <row r="49" spans="1:40" ht="12.75" customHeight="1" x14ac:dyDescent="0.2">
      <c r="A49" s="1"/>
      <c r="B49" s="12"/>
      <c r="C49" s="13">
        <v>9</v>
      </c>
      <c r="D49" s="13">
        <v>9</v>
      </c>
      <c r="E49" s="13">
        <v>9</v>
      </c>
      <c r="F49" s="13">
        <v>9</v>
      </c>
      <c r="G49" s="13">
        <v>9</v>
      </c>
      <c r="H49" s="14">
        <v>9</v>
      </c>
      <c r="I49" s="13">
        <v>9</v>
      </c>
      <c r="J49" s="13">
        <v>9</v>
      </c>
      <c r="K49" s="13">
        <v>9</v>
      </c>
      <c r="L49" s="15">
        <f t="shared" si="57"/>
        <v>81</v>
      </c>
      <c r="M49" s="16">
        <f t="shared" si="58"/>
        <v>45</v>
      </c>
      <c r="N49" s="13">
        <v>9</v>
      </c>
      <c r="O49" s="13">
        <v>9</v>
      </c>
      <c r="P49" s="13">
        <v>9</v>
      </c>
      <c r="Q49" s="13">
        <v>9</v>
      </c>
      <c r="R49" s="13">
        <v>9</v>
      </c>
      <c r="S49" s="13">
        <v>9</v>
      </c>
      <c r="T49" s="13">
        <v>9</v>
      </c>
      <c r="U49" s="13">
        <v>9</v>
      </c>
      <c r="V49" s="13">
        <v>9</v>
      </c>
      <c r="W49" s="15">
        <f t="shared" si="59"/>
        <v>81</v>
      </c>
      <c r="X49" s="16">
        <f t="shared" si="60"/>
        <v>45</v>
      </c>
      <c r="Y49" s="45">
        <f t="shared" ref="Y49:Z49" si="66">L49+W49</f>
        <v>162</v>
      </c>
      <c r="Z49" s="16">
        <f t="shared" si="66"/>
        <v>90</v>
      </c>
      <c r="AA49" s="18">
        <f>SMALL($Y44:$Y49,6)</f>
        <v>162</v>
      </c>
      <c r="AB49" s="7">
        <f>AM9</f>
        <v>9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6"/>
      <c r="AN49" s="6"/>
    </row>
    <row r="50" spans="1:40" ht="12.75" customHeight="1" x14ac:dyDescent="0.2">
      <c r="A50" s="1"/>
      <c r="B50" s="1"/>
      <c r="C50" s="1"/>
      <c r="D50" s="1"/>
      <c r="E50" s="1"/>
      <c r="F50" s="1"/>
      <c r="G50" s="1"/>
      <c r="H50" s="29"/>
      <c r="I50" s="1"/>
      <c r="J50" s="1"/>
      <c r="K50" s="1"/>
      <c r="L50" s="15">
        <f>SMALL(L44:L49,1)+SMALL(L44:L49,2)+SMALL(L44:L49,3)+SMALL(L44:L49,4)</f>
        <v>163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7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6"/>
      <c r="AN50" s="6"/>
    </row>
    <row r="51" spans="1:40" ht="12.75" customHeight="1" x14ac:dyDescent="0.2">
      <c r="A51" s="1"/>
      <c r="B51" s="65" t="s">
        <v>58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6"/>
      <c r="AN51" s="6"/>
    </row>
    <row r="52" spans="1:40" ht="12.75" customHeight="1" x14ac:dyDescent="0.2">
      <c r="A52" s="1"/>
      <c r="B52" s="38" t="s">
        <v>59</v>
      </c>
      <c r="C52" s="13">
        <v>6</v>
      </c>
      <c r="D52" s="13">
        <v>5</v>
      </c>
      <c r="E52" s="13">
        <v>4</v>
      </c>
      <c r="F52" s="13">
        <v>5</v>
      </c>
      <c r="G52" s="13">
        <v>4</v>
      </c>
      <c r="H52" s="14">
        <v>6</v>
      </c>
      <c r="I52" s="13">
        <v>4</v>
      </c>
      <c r="J52" s="13">
        <v>6</v>
      </c>
      <c r="K52" s="13">
        <v>3</v>
      </c>
      <c r="L52" s="15">
        <f t="shared" ref="L52:L57" si="67">SUM(C52:K52)</f>
        <v>43</v>
      </c>
      <c r="M52" s="16">
        <f t="shared" ref="M52:M57" si="68">L52-$L$1</f>
        <v>7</v>
      </c>
      <c r="N52" s="13">
        <v>5</v>
      </c>
      <c r="O52" s="13">
        <v>4</v>
      </c>
      <c r="P52" s="13">
        <v>4</v>
      </c>
      <c r="Q52" s="13">
        <v>4</v>
      </c>
      <c r="R52" s="13">
        <v>4</v>
      </c>
      <c r="S52" s="13">
        <v>6</v>
      </c>
      <c r="T52" s="13">
        <v>4</v>
      </c>
      <c r="U52" s="13">
        <v>3</v>
      </c>
      <c r="V52" s="13">
        <v>6</v>
      </c>
      <c r="W52" s="15">
        <f t="shared" ref="W52:W57" si="69">SUM(N52:V52)</f>
        <v>40</v>
      </c>
      <c r="X52" s="16">
        <f t="shared" ref="X52:X57" si="70">W52-$W$1</f>
        <v>4</v>
      </c>
      <c r="Y52" s="45">
        <f t="shared" ref="Y52:Z52" si="71">L52+W52</f>
        <v>83</v>
      </c>
      <c r="Z52" s="16">
        <f t="shared" si="71"/>
        <v>11</v>
      </c>
      <c r="AA52" s="18">
        <f>SMALL($Y52:$Y57,1)</f>
        <v>83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6"/>
      <c r="AN52" s="6"/>
    </row>
    <row r="53" spans="1:40" ht="12.75" customHeight="1" x14ac:dyDescent="0.2">
      <c r="A53" s="1"/>
      <c r="B53" s="38" t="s">
        <v>60</v>
      </c>
      <c r="C53" s="13">
        <v>6</v>
      </c>
      <c r="D53" s="13">
        <v>5</v>
      </c>
      <c r="E53" s="13">
        <v>6</v>
      </c>
      <c r="F53" s="13">
        <v>5</v>
      </c>
      <c r="G53" s="13">
        <v>5</v>
      </c>
      <c r="H53" s="14">
        <v>6</v>
      </c>
      <c r="I53" s="13">
        <v>5</v>
      </c>
      <c r="J53" s="13">
        <v>7</v>
      </c>
      <c r="K53" s="13">
        <v>5</v>
      </c>
      <c r="L53" s="15">
        <f t="shared" si="67"/>
        <v>50</v>
      </c>
      <c r="M53" s="16">
        <f t="shared" si="68"/>
        <v>14</v>
      </c>
      <c r="N53" s="13">
        <v>7</v>
      </c>
      <c r="O53" s="13">
        <v>5</v>
      </c>
      <c r="P53" s="13">
        <v>7</v>
      </c>
      <c r="Q53" s="13">
        <v>4</v>
      </c>
      <c r="R53" s="13">
        <v>7</v>
      </c>
      <c r="S53" s="13">
        <v>6</v>
      </c>
      <c r="T53" s="13">
        <v>5</v>
      </c>
      <c r="U53" s="13">
        <v>5</v>
      </c>
      <c r="V53" s="13">
        <v>5</v>
      </c>
      <c r="W53" s="15">
        <f t="shared" si="69"/>
        <v>51</v>
      </c>
      <c r="X53" s="16">
        <f t="shared" si="70"/>
        <v>15</v>
      </c>
      <c r="Y53" s="45">
        <f t="shared" ref="Y53:Z53" si="72">L53+W53</f>
        <v>101</v>
      </c>
      <c r="Z53" s="16">
        <f t="shared" si="72"/>
        <v>29</v>
      </c>
      <c r="AA53" s="18">
        <f>SMALL($Y52:$Y57,2)</f>
        <v>91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6"/>
      <c r="AN53" s="6"/>
    </row>
    <row r="54" spans="1:40" ht="12.75" customHeight="1" x14ac:dyDescent="0.2">
      <c r="A54" s="1"/>
      <c r="B54" s="38" t="s">
        <v>61</v>
      </c>
      <c r="C54" s="13">
        <v>6</v>
      </c>
      <c r="D54" s="13">
        <v>6</v>
      </c>
      <c r="E54" s="13">
        <v>5</v>
      </c>
      <c r="F54" s="13">
        <v>4</v>
      </c>
      <c r="G54" s="13">
        <v>6</v>
      </c>
      <c r="H54" s="14">
        <v>6</v>
      </c>
      <c r="I54" s="13">
        <v>3</v>
      </c>
      <c r="J54" s="13">
        <v>6</v>
      </c>
      <c r="K54" s="13">
        <v>5</v>
      </c>
      <c r="L54" s="15">
        <f t="shared" si="67"/>
        <v>47</v>
      </c>
      <c r="M54" s="16">
        <f t="shared" si="68"/>
        <v>11</v>
      </c>
      <c r="N54" s="13">
        <v>5</v>
      </c>
      <c r="O54" s="13">
        <v>6</v>
      </c>
      <c r="P54" s="13">
        <v>4</v>
      </c>
      <c r="Q54" s="13">
        <v>3</v>
      </c>
      <c r="R54" s="13">
        <v>6</v>
      </c>
      <c r="S54" s="13">
        <v>4</v>
      </c>
      <c r="T54" s="13">
        <v>5</v>
      </c>
      <c r="U54" s="13">
        <v>5</v>
      </c>
      <c r="V54" s="13">
        <v>6</v>
      </c>
      <c r="W54" s="15">
        <f t="shared" si="69"/>
        <v>44</v>
      </c>
      <c r="X54" s="16">
        <f t="shared" si="70"/>
        <v>8</v>
      </c>
      <c r="Y54" s="45">
        <f t="shared" ref="Y54:Z54" si="73">L54+W54</f>
        <v>91</v>
      </c>
      <c r="Z54" s="16">
        <f t="shared" si="73"/>
        <v>19</v>
      </c>
      <c r="AA54" s="18">
        <f>SMALL($Y52:$Y57,3)</f>
        <v>91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6"/>
      <c r="AN54" s="6"/>
    </row>
    <row r="55" spans="1:40" ht="12.75" customHeight="1" x14ac:dyDescent="0.2">
      <c r="A55" s="1"/>
      <c r="B55" s="38" t="s">
        <v>62</v>
      </c>
      <c r="C55" s="13">
        <v>6</v>
      </c>
      <c r="D55" s="13">
        <v>5</v>
      </c>
      <c r="E55" s="13">
        <v>3</v>
      </c>
      <c r="F55" s="13">
        <v>5</v>
      </c>
      <c r="G55" s="13">
        <v>8</v>
      </c>
      <c r="H55" s="14">
        <v>6</v>
      </c>
      <c r="I55" s="13">
        <v>4</v>
      </c>
      <c r="J55" s="13">
        <v>5</v>
      </c>
      <c r="K55" s="13">
        <v>4</v>
      </c>
      <c r="L55" s="15">
        <f t="shared" si="67"/>
        <v>46</v>
      </c>
      <c r="M55" s="16">
        <f t="shared" si="68"/>
        <v>10</v>
      </c>
      <c r="N55" s="13">
        <v>6</v>
      </c>
      <c r="O55" s="13">
        <v>5</v>
      </c>
      <c r="P55" s="13">
        <v>5</v>
      </c>
      <c r="Q55" s="13">
        <v>5</v>
      </c>
      <c r="R55" s="13">
        <v>5</v>
      </c>
      <c r="S55" s="13">
        <v>5</v>
      </c>
      <c r="T55" s="13">
        <v>4</v>
      </c>
      <c r="U55" s="13">
        <v>5</v>
      </c>
      <c r="V55" s="13">
        <v>5</v>
      </c>
      <c r="W55" s="15">
        <f t="shared" si="69"/>
        <v>45</v>
      </c>
      <c r="X55" s="16">
        <f t="shared" si="70"/>
        <v>9</v>
      </c>
      <c r="Y55" s="45">
        <f t="shared" ref="Y55:Z55" si="74">L55+W55</f>
        <v>91</v>
      </c>
      <c r="Z55" s="16">
        <f t="shared" si="74"/>
        <v>19</v>
      </c>
      <c r="AA55" s="18">
        <f>SMALL($Y52:$Y57,4)</f>
        <v>101</v>
      </c>
      <c r="AB55" s="23">
        <f>AA52+AA53+AA54+AA55</f>
        <v>366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6"/>
      <c r="AN55" s="6"/>
    </row>
    <row r="56" spans="1:40" ht="12.75" customHeight="1" x14ac:dyDescent="0.2">
      <c r="A56" s="1"/>
      <c r="B56" s="38" t="s">
        <v>63</v>
      </c>
      <c r="C56" s="13">
        <v>6</v>
      </c>
      <c r="D56" s="13">
        <v>7</v>
      </c>
      <c r="E56" s="13">
        <v>5</v>
      </c>
      <c r="F56" s="13">
        <v>6</v>
      </c>
      <c r="G56" s="13">
        <v>7</v>
      </c>
      <c r="H56" s="14">
        <v>5</v>
      </c>
      <c r="I56" s="13">
        <v>5</v>
      </c>
      <c r="J56" s="13">
        <v>7</v>
      </c>
      <c r="K56" s="13">
        <v>4</v>
      </c>
      <c r="L56" s="15">
        <f t="shared" si="67"/>
        <v>52</v>
      </c>
      <c r="M56" s="16">
        <f t="shared" si="68"/>
        <v>16</v>
      </c>
      <c r="N56" s="13">
        <v>4</v>
      </c>
      <c r="O56" s="13">
        <v>6</v>
      </c>
      <c r="P56" s="13">
        <v>6</v>
      </c>
      <c r="Q56" s="13">
        <v>6</v>
      </c>
      <c r="R56" s="13">
        <v>6</v>
      </c>
      <c r="S56" s="13">
        <v>5</v>
      </c>
      <c r="T56" s="13">
        <v>9</v>
      </c>
      <c r="U56" s="13">
        <v>5</v>
      </c>
      <c r="V56" s="13">
        <v>7</v>
      </c>
      <c r="W56" s="15">
        <f t="shared" si="69"/>
        <v>54</v>
      </c>
      <c r="X56" s="16">
        <f t="shared" si="70"/>
        <v>18</v>
      </c>
      <c r="Y56" s="45">
        <f t="shared" ref="Y56:Z56" si="75">L56+W56</f>
        <v>106</v>
      </c>
      <c r="Z56" s="16">
        <f t="shared" si="75"/>
        <v>34</v>
      </c>
      <c r="AA56" s="18">
        <f>SMALL($Y52:$Y57,5)</f>
        <v>106</v>
      </c>
      <c r="AB56" s="24" t="s">
        <v>9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6"/>
      <c r="AN56" s="6"/>
    </row>
    <row r="57" spans="1:40" ht="12.75" customHeight="1" x14ac:dyDescent="0.2">
      <c r="A57" s="1"/>
      <c r="B57" s="12"/>
      <c r="C57" s="13">
        <v>9</v>
      </c>
      <c r="D57" s="13">
        <v>9</v>
      </c>
      <c r="E57" s="13">
        <v>9</v>
      </c>
      <c r="F57" s="13">
        <v>9</v>
      </c>
      <c r="G57" s="13">
        <v>9</v>
      </c>
      <c r="H57" s="14">
        <v>9</v>
      </c>
      <c r="I57" s="13">
        <v>9</v>
      </c>
      <c r="J57" s="13">
        <v>9</v>
      </c>
      <c r="K57" s="13">
        <v>9</v>
      </c>
      <c r="L57" s="15">
        <f t="shared" si="67"/>
        <v>81</v>
      </c>
      <c r="M57" s="16">
        <f t="shared" si="68"/>
        <v>45</v>
      </c>
      <c r="N57" s="13">
        <v>9</v>
      </c>
      <c r="O57" s="13">
        <v>9</v>
      </c>
      <c r="P57" s="13">
        <v>9</v>
      </c>
      <c r="Q57" s="13">
        <v>9</v>
      </c>
      <c r="R57" s="13">
        <v>9</v>
      </c>
      <c r="S57" s="13">
        <v>9</v>
      </c>
      <c r="T57" s="13">
        <v>9</v>
      </c>
      <c r="U57" s="13">
        <v>9</v>
      </c>
      <c r="V57" s="13">
        <v>9</v>
      </c>
      <c r="W57" s="15">
        <f t="shared" si="69"/>
        <v>81</v>
      </c>
      <c r="X57" s="16">
        <f t="shared" si="70"/>
        <v>45</v>
      </c>
      <c r="Y57" s="45">
        <f t="shared" ref="Y57:Z57" si="76">L57+W57</f>
        <v>162</v>
      </c>
      <c r="Z57" s="16">
        <f t="shared" si="76"/>
        <v>90</v>
      </c>
      <c r="AA57" s="18">
        <f>SMALL($Y52:$Y57,6)</f>
        <v>162</v>
      </c>
      <c r="AB57" s="7">
        <f>AM10</f>
        <v>21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6"/>
      <c r="AN57" s="6"/>
    </row>
    <row r="58" spans="1:40" ht="12.75" customHeight="1" x14ac:dyDescent="0.2">
      <c r="A58" s="1"/>
      <c r="B58" s="1"/>
      <c r="C58" s="1"/>
      <c r="D58" s="1"/>
      <c r="E58" s="1"/>
      <c r="F58" s="1"/>
      <c r="G58" s="1"/>
      <c r="H58" s="29"/>
      <c r="I58" s="1"/>
      <c r="J58" s="1"/>
      <c r="K58" s="1"/>
      <c r="L58" s="15">
        <f>SMALL(L52:L57,1)+SMALL(L52:L57,2)+SMALL(L52:L57,3)+SMALL(L52:L57,4)</f>
        <v>186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7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6"/>
      <c r="AN58" s="6"/>
    </row>
    <row r="59" spans="1:40" ht="12.75" customHeight="1" x14ac:dyDescent="0.2">
      <c r="A59" s="1"/>
      <c r="B59" s="68" t="s">
        <v>10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6"/>
      <c r="AN59" s="6"/>
    </row>
    <row r="60" spans="1:40" ht="12.75" customHeight="1" x14ac:dyDescent="0.2">
      <c r="A60" s="1"/>
      <c r="B60" s="38" t="s">
        <v>64</v>
      </c>
      <c r="C60" s="13">
        <v>5</v>
      </c>
      <c r="D60" s="13">
        <v>4</v>
      </c>
      <c r="E60" s="13">
        <v>3</v>
      </c>
      <c r="F60" s="13">
        <v>6</v>
      </c>
      <c r="G60" s="13">
        <v>5</v>
      </c>
      <c r="H60" s="14">
        <v>6</v>
      </c>
      <c r="I60" s="13">
        <v>4</v>
      </c>
      <c r="J60" s="13">
        <v>5</v>
      </c>
      <c r="K60" s="13">
        <v>5</v>
      </c>
      <c r="L60" s="15">
        <f t="shared" ref="L60:L65" si="77">SUM(C60:K60)</f>
        <v>43</v>
      </c>
      <c r="M60" s="16">
        <f t="shared" ref="M60:M65" si="78">L60-$L$1</f>
        <v>7</v>
      </c>
      <c r="N60" s="13">
        <v>5</v>
      </c>
      <c r="O60" s="13">
        <v>5</v>
      </c>
      <c r="P60" s="13">
        <v>3</v>
      </c>
      <c r="Q60" s="13">
        <v>3</v>
      </c>
      <c r="R60" s="13">
        <v>5</v>
      </c>
      <c r="S60" s="13">
        <v>5</v>
      </c>
      <c r="T60" s="13">
        <v>4</v>
      </c>
      <c r="U60" s="13">
        <v>3</v>
      </c>
      <c r="V60" s="13">
        <v>5</v>
      </c>
      <c r="W60" s="15">
        <f t="shared" ref="W60:W65" si="79">SUM(N60:V60)</f>
        <v>38</v>
      </c>
      <c r="X60" s="16">
        <f t="shared" ref="X60:X65" si="80">W60-$W$1</f>
        <v>2</v>
      </c>
      <c r="Y60" s="45">
        <f t="shared" ref="Y60:Z60" si="81">L60+W60</f>
        <v>81</v>
      </c>
      <c r="Z60" s="16">
        <f t="shared" si="81"/>
        <v>9</v>
      </c>
      <c r="AA60" s="18">
        <f>SMALL($Y60:$Y65,1)</f>
        <v>81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6"/>
      <c r="AN60" s="6"/>
    </row>
    <row r="61" spans="1:40" ht="12.75" customHeight="1" x14ac:dyDescent="0.2">
      <c r="A61" s="1"/>
      <c r="B61" s="38" t="s">
        <v>65</v>
      </c>
      <c r="C61" s="13">
        <v>5</v>
      </c>
      <c r="D61" s="13">
        <v>5</v>
      </c>
      <c r="E61" s="13">
        <v>4</v>
      </c>
      <c r="F61" s="13">
        <v>5</v>
      </c>
      <c r="G61" s="13">
        <v>7</v>
      </c>
      <c r="H61" s="14">
        <v>6</v>
      </c>
      <c r="I61" s="13">
        <v>5</v>
      </c>
      <c r="J61" s="13">
        <v>5</v>
      </c>
      <c r="K61" s="13">
        <v>4</v>
      </c>
      <c r="L61" s="15">
        <f t="shared" si="77"/>
        <v>46</v>
      </c>
      <c r="M61" s="16">
        <f t="shared" si="78"/>
        <v>10</v>
      </c>
      <c r="N61" s="13">
        <v>4</v>
      </c>
      <c r="O61" s="13">
        <v>3</v>
      </c>
      <c r="P61" s="13">
        <v>4</v>
      </c>
      <c r="Q61" s="13">
        <v>4</v>
      </c>
      <c r="R61" s="13">
        <v>4</v>
      </c>
      <c r="S61" s="13">
        <v>7</v>
      </c>
      <c r="T61" s="13">
        <v>5</v>
      </c>
      <c r="U61" s="13">
        <v>4</v>
      </c>
      <c r="V61" s="13">
        <v>7</v>
      </c>
      <c r="W61" s="15">
        <f t="shared" si="79"/>
        <v>42</v>
      </c>
      <c r="X61" s="16">
        <f t="shared" si="80"/>
        <v>6</v>
      </c>
      <c r="Y61" s="45">
        <f t="shared" ref="Y61:Z61" si="82">L61+W61</f>
        <v>88</v>
      </c>
      <c r="Z61" s="16">
        <f t="shared" si="82"/>
        <v>16</v>
      </c>
      <c r="AA61" s="18">
        <f>SMALL($Y60:$Y65,2)</f>
        <v>87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6"/>
      <c r="AN61" s="6"/>
    </row>
    <row r="62" spans="1:40" ht="12.75" customHeight="1" x14ac:dyDescent="0.2">
      <c r="A62" s="1"/>
      <c r="B62" s="38" t="s">
        <v>66</v>
      </c>
      <c r="C62" s="13">
        <v>5</v>
      </c>
      <c r="D62" s="13">
        <v>5</v>
      </c>
      <c r="E62" s="13">
        <v>5</v>
      </c>
      <c r="F62" s="13">
        <v>5</v>
      </c>
      <c r="G62" s="13">
        <v>7</v>
      </c>
      <c r="H62" s="14">
        <v>4</v>
      </c>
      <c r="I62" s="13">
        <v>3</v>
      </c>
      <c r="J62" s="13">
        <v>6</v>
      </c>
      <c r="K62" s="13">
        <v>4</v>
      </c>
      <c r="L62" s="15">
        <f t="shared" si="77"/>
        <v>44</v>
      </c>
      <c r="M62" s="16">
        <f t="shared" si="78"/>
        <v>8</v>
      </c>
      <c r="N62" s="13">
        <v>4</v>
      </c>
      <c r="O62" s="13">
        <v>4</v>
      </c>
      <c r="P62" s="13">
        <v>4</v>
      </c>
      <c r="Q62" s="13">
        <v>5</v>
      </c>
      <c r="R62" s="13">
        <v>6</v>
      </c>
      <c r="S62" s="13">
        <v>5</v>
      </c>
      <c r="T62" s="13">
        <v>5</v>
      </c>
      <c r="U62" s="13">
        <v>4</v>
      </c>
      <c r="V62" s="13">
        <v>6</v>
      </c>
      <c r="W62" s="15">
        <f t="shared" si="79"/>
        <v>43</v>
      </c>
      <c r="X62" s="16">
        <f t="shared" si="80"/>
        <v>7</v>
      </c>
      <c r="Y62" s="45">
        <f t="shared" ref="Y62:Z62" si="83">L62+W62</f>
        <v>87</v>
      </c>
      <c r="Z62" s="16">
        <f t="shared" si="83"/>
        <v>15</v>
      </c>
      <c r="AA62" s="18">
        <f>SMALL($Y60:$Y65,3)</f>
        <v>87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6"/>
      <c r="AN62" s="6"/>
    </row>
    <row r="63" spans="1:40" ht="12.75" customHeight="1" x14ac:dyDescent="0.2">
      <c r="A63" s="1"/>
      <c r="B63" s="38" t="s">
        <v>67</v>
      </c>
      <c r="C63" s="13">
        <v>5</v>
      </c>
      <c r="D63" s="13">
        <v>5</v>
      </c>
      <c r="E63" s="13">
        <v>4</v>
      </c>
      <c r="F63" s="13">
        <v>6</v>
      </c>
      <c r="G63" s="13">
        <v>4</v>
      </c>
      <c r="H63" s="14">
        <v>5</v>
      </c>
      <c r="I63" s="13">
        <v>4</v>
      </c>
      <c r="J63" s="13">
        <v>5</v>
      </c>
      <c r="K63" s="13">
        <v>5</v>
      </c>
      <c r="L63" s="15">
        <f t="shared" si="77"/>
        <v>43</v>
      </c>
      <c r="M63" s="16">
        <f t="shared" si="78"/>
        <v>7</v>
      </c>
      <c r="N63" s="13">
        <v>6</v>
      </c>
      <c r="O63" s="13">
        <v>5</v>
      </c>
      <c r="P63" s="13">
        <v>4</v>
      </c>
      <c r="Q63" s="13">
        <v>3</v>
      </c>
      <c r="R63" s="13">
        <v>6</v>
      </c>
      <c r="S63" s="13">
        <v>5</v>
      </c>
      <c r="T63" s="13">
        <v>5</v>
      </c>
      <c r="U63" s="13">
        <v>4</v>
      </c>
      <c r="V63" s="13">
        <v>6</v>
      </c>
      <c r="W63" s="15">
        <f t="shared" si="79"/>
        <v>44</v>
      </c>
      <c r="X63" s="16">
        <f t="shared" si="80"/>
        <v>8</v>
      </c>
      <c r="Y63" s="45">
        <f t="shared" ref="Y63:Z63" si="84">L63+W63</f>
        <v>87</v>
      </c>
      <c r="Z63" s="16">
        <f t="shared" si="84"/>
        <v>15</v>
      </c>
      <c r="AA63" s="18">
        <f>SMALL($Y60:$Y65,4)</f>
        <v>88</v>
      </c>
      <c r="AB63" s="23">
        <f>AA60+AA61+AA62+AA63</f>
        <v>343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6"/>
      <c r="AN63" s="6"/>
    </row>
    <row r="64" spans="1:40" ht="12.75" customHeight="1" x14ac:dyDescent="0.2">
      <c r="A64" s="1"/>
      <c r="B64" s="38" t="s">
        <v>68</v>
      </c>
      <c r="C64" s="13">
        <v>6</v>
      </c>
      <c r="D64" s="13">
        <v>6</v>
      </c>
      <c r="E64" s="13">
        <v>5</v>
      </c>
      <c r="F64" s="13">
        <v>4</v>
      </c>
      <c r="G64" s="13">
        <v>4</v>
      </c>
      <c r="H64" s="14">
        <v>6</v>
      </c>
      <c r="I64" s="13">
        <v>5</v>
      </c>
      <c r="J64" s="13">
        <v>4</v>
      </c>
      <c r="K64" s="13">
        <v>4</v>
      </c>
      <c r="L64" s="15">
        <f t="shared" si="77"/>
        <v>44</v>
      </c>
      <c r="M64" s="16">
        <f t="shared" si="78"/>
        <v>8</v>
      </c>
      <c r="N64" s="13">
        <v>6</v>
      </c>
      <c r="O64" s="13">
        <v>4</v>
      </c>
      <c r="P64" s="13">
        <v>7</v>
      </c>
      <c r="Q64" s="13">
        <v>5</v>
      </c>
      <c r="R64" s="13">
        <v>7</v>
      </c>
      <c r="S64" s="13">
        <v>6</v>
      </c>
      <c r="T64" s="13">
        <v>5</v>
      </c>
      <c r="U64" s="13">
        <v>5</v>
      </c>
      <c r="V64" s="13">
        <v>7</v>
      </c>
      <c r="W64" s="15">
        <f t="shared" si="79"/>
        <v>52</v>
      </c>
      <c r="X64" s="16">
        <f t="shared" si="80"/>
        <v>16</v>
      </c>
      <c r="Y64" s="45">
        <f t="shared" ref="Y64:Z64" si="85">L64+W64</f>
        <v>96</v>
      </c>
      <c r="Z64" s="16">
        <f t="shared" si="85"/>
        <v>24</v>
      </c>
      <c r="AA64" s="18">
        <f>SMALL($Y60:$Y65,5)</f>
        <v>96</v>
      </c>
      <c r="AB64" s="24" t="s">
        <v>9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6"/>
      <c r="AN64" s="6"/>
    </row>
    <row r="65" spans="1:40" ht="12.75" customHeight="1" x14ac:dyDescent="0.2">
      <c r="A65" s="1"/>
      <c r="B65" s="12"/>
      <c r="C65" s="13">
        <v>9</v>
      </c>
      <c r="D65" s="13">
        <v>9</v>
      </c>
      <c r="E65" s="13">
        <v>9</v>
      </c>
      <c r="F65" s="13">
        <v>9</v>
      </c>
      <c r="G65" s="13">
        <v>9</v>
      </c>
      <c r="H65" s="14">
        <v>9</v>
      </c>
      <c r="I65" s="13">
        <v>9</v>
      </c>
      <c r="J65" s="13">
        <v>9</v>
      </c>
      <c r="K65" s="13">
        <v>9</v>
      </c>
      <c r="L65" s="15">
        <f t="shared" si="77"/>
        <v>81</v>
      </c>
      <c r="M65" s="16">
        <f t="shared" si="78"/>
        <v>45</v>
      </c>
      <c r="N65" s="13">
        <v>9</v>
      </c>
      <c r="O65" s="13">
        <v>9</v>
      </c>
      <c r="P65" s="13">
        <v>9</v>
      </c>
      <c r="Q65" s="13">
        <v>9</v>
      </c>
      <c r="R65" s="13">
        <v>9</v>
      </c>
      <c r="S65" s="13">
        <v>9</v>
      </c>
      <c r="T65" s="13">
        <v>9</v>
      </c>
      <c r="U65" s="13">
        <v>9</v>
      </c>
      <c r="V65" s="13">
        <v>9</v>
      </c>
      <c r="W65" s="15">
        <f t="shared" si="79"/>
        <v>81</v>
      </c>
      <c r="X65" s="16">
        <f t="shared" si="80"/>
        <v>45</v>
      </c>
      <c r="Y65" s="45">
        <f t="shared" ref="Y65:Z65" si="86">L65+W65</f>
        <v>162</v>
      </c>
      <c r="Z65" s="16">
        <f t="shared" si="86"/>
        <v>90</v>
      </c>
      <c r="AA65" s="18">
        <f>SMALL($Y60:$Y65,6)</f>
        <v>162</v>
      </c>
      <c r="AB65" s="7">
        <f>AM11</f>
        <v>13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6"/>
      <c r="AN65" s="6"/>
    </row>
    <row r="66" spans="1:40" ht="12.75" customHeight="1" x14ac:dyDescent="0.2">
      <c r="A66" s="1"/>
      <c r="B66" s="1"/>
      <c r="C66" s="1"/>
      <c r="D66" s="1"/>
      <c r="E66" s="1"/>
      <c r="F66" s="1"/>
      <c r="G66" s="1"/>
      <c r="H66" s="29"/>
      <c r="I66" s="1"/>
      <c r="J66" s="1"/>
      <c r="K66" s="1"/>
      <c r="L66" s="15">
        <f>SMALL(L60:L65,1)+SMALL(L60:L65,2)+SMALL(L60:L65,3)+SMALL(L60:L65,4)</f>
        <v>174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7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6"/>
      <c r="AN66" s="6"/>
    </row>
    <row r="67" spans="1:40" ht="12.75" customHeight="1" x14ac:dyDescent="0.2">
      <c r="A67" s="1"/>
      <c r="B67" s="71" t="s">
        <v>69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6"/>
      <c r="AN67" s="6"/>
    </row>
    <row r="68" spans="1:40" ht="12.75" customHeight="1" x14ac:dyDescent="0.2">
      <c r="A68" s="1"/>
      <c r="B68" s="38" t="s">
        <v>70</v>
      </c>
      <c r="C68" s="13">
        <v>4</v>
      </c>
      <c r="D68" s="13">
        <v>5</v>
      </c>
      <c r="E68" s="13">
        <v>4</v>
      </c>
      <c r="F68" s="13">
        <v>4</v>
      </c>
      <c r="G68" s="13">
        <v>3</v>
      </c>
      <c r="H68" s="14">
        <v>4</v>
      </c>
      <c r="I68" s="13">
        <v>3</v>
      </c>
      <c r="J68" s="13">
        <v>4</v>
      </c>
      <c r="K68" s="13">
        <v>3</v>
      </c>
      <c r="L68" s="15">
        <f t="shared" ref="L68:L73" si="87">SUM(C68:K68)</f>
        <v>34</v>
      </c>
      <c r="M68" s="16">
        <f t="shared" ref="M68:M73" si="88">L68-$L$1</f>
        <v>-2</v>
      </c>
      <c r="N68" s="13">
        <v>4</v>
      </c>
      <c r="O68" s="13">
        <v>3</v>
      </c>
      <c r="P68" s="13">
        <v>4</v>
      </c>
      <c r="Q68" s="13">
        <v>3</v>
      </c>
      <c r="R68" s="13">
        <v>4</v>
      </c>
      <c r="S68" s="13">
        <v>4</v>
      </c>
      <c r="T68" s="13">
        <v>3</v>
      </c>
      <c r="U68" s="13">
        <v>3</v>
      </c>
      <c r="V68" s="13">
        <v>5</v>
      </c>
      <c r="W68" s="15">
        <f t="shared" ref="W68:W73" si="89">SUM(N68:V68)</f>
        <v>33</v>
      </c>
      <c r="X68" s="16">
        <f t="shared" ref="X68:X73" si="90">W68-$W$1</f>
        <v>-3</v>
      </c>
      <c r="Y68" s="45">
        <f t="shared" ref="Y68:Z68" si="91">L68+W68</f>
        <v>67</v>
      </c>
      <c r="Z68" s="16">
        <f t="shared" si="91"/>
        <v>-5</v>
      </c>
      <c r="AA68" s="18">
        <f>SMALL($Y68:$Y73,1)</f>
        <v>67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6"/>
      <c r="AN68" s="6"/>
    </row>
    <row r="69" spans="1:40" ht="12.75" customHeight="1" x14ac:dyDescent="0.2">
      <c r="A69" s="1"/>
      <c r="B69" s="38" t="s">
        <v>71</v>
      </c>
      <c r="C69" s="13">
        <v>5</v>
      </c>
      <c r="D69" s="13">
        <v>5</v>
      </c>
      <c r="E69" s="13">
        <v>3</v>
      </c>
      <c r="F69" s="13">
        <v>6</v>
      </c>
      <c r="G69" s="13">
        <v>3</v>
      </c>
      <c r="H69" s="14">
        <v>4</v>
      </c>
      <c r="I69" s="13">
        <v>4</v>
      </c>
      <c r="J69" s="13">
        <v>6</v>
      </c>
      <c r="K69" s="13">
        <v>2</v>
      </c>
      <c r="L69" s="15">
        <f t="shared" si="87"/>
        <v>38</v>
      </c>
      <c r="M69" s="16">
        <f t="shared" si="88"/>
        <v>2</v>
      </c>
      <c r="N69" s="13">
        <v>5</v>
      </c>
      <c r="O69" s="13">
        <v>4</v>
      </c>
      <c r="P69" s="13">
        <v>4</v>
      </c>
      <c r="Q69" s="13">
        <v>4</v>
      </c>
      <c r="R69" s="13">
        <v>4</v>
      </c>
      <c r="S69" s="13">
        <v>4</v>
      </c>
      <c r="T69" s="13">
        <v>4</v>
      </c>
      <c r="U69" s="13">
        <v>2</v>
      </c>
      <c r="V69" s="13">
        <v>5</v>
      </c>
      <c r="W69" s="15">
        <f t="shared" si="89"/>
        <v>36</v>
      </c>
      <c r="X69" s="16">
        <f t="shared" si="90"/>
        <v>0</v>
      </c>
      <c r="Y69" s="45">
        <f t="shared" ref="Y69:Z69" si="92">L69+W69</f>
        <v>74</v>
      </c>
      <c r="Z69" s="16">
        <f t="shared" si="92"/>
        <v>2</v>
      </c>
      <c r="AA69" s="18">
        <f>SMALL($Y68:$Y73,2)</f>
        <v>74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6"/>
      <c r="AN69" s="6"/>
    </row>
    <row r="70" spans="1:40" ht="12.75" customHeight="1" x14ac:dyDescent="0.2">
      <c r="A70" s="1"/>
      <c r="B70" s="38" t="s">
        <v>72</v>
      </c>
      <c r="C70" s="13">
        <v>5</v>
      </c>
      <c r="D70" s="13">
        <v>5</v>
      </c>
      <c r="E70" s="13">
        <v>4</v>
      </c>
      <c r="F70" s="13">
        <v>5</v>
      </c>
      <c r="G70" s="13">
        <v>4</v>
      </c>
      <c r="H70" s="14">
        <v>5</v>
      </c>
      <c r="I70" s="13">
        <v>5</v>
      </c>
      <c r="J70" s="13">
        <v>5</v>
      </c>
      <c r="K70" s="13">
        <v>4</v>
      </c>
      <c r="L70" s="15">
        <f t="shared" si="87"/>
        <v>42</v>
      </c>
      <c r="M70" s="16">
        <f t="shared" si="88"/>
        <v>6</v>
      </c>
      <c r="N70" s="13">
        <v>4</v>
      </c>
      <c r="O70" s="13">
        <v>3</v>
      </c>
      <c r="P70" s="13">
        <v>4</v>
      </c>
      <c r="Q70" s="13">
        <v>5</v>
      </c>
      <c r="R70" s="13">
        <v>5</v>
      </c>
      <c r="S70" s="13">
        <v>5</v>
      </c>
      <c r="T70" s="13">
        <v>4</v>
      </c>
      <c r="U70" s="13">
        <v>5</v>
      </c>
      <c r="V70" s="13">
        <v>5</v>
      </c>
      <c r="W70" s="15">
        <f t="shared" si="89"/>
        <v>40</v>
      </c>
      <c r="X70" s="16">
        <f t="shared" si="90"/>
        <v>4</v>
      </c>
      <c r="Y70" s="45">
        <f t="shared" ref="Y70:Z70" si="93">L70+W70</f>
        <v>82</v>
      </c>
      <c r="Z70" s="16">
        <f t="shared" si="93"/>
        <v>10</v>
      </c>
      <c r="AA70" s="18">
        <f>SMALL($Y68:$Y73,3)</f>
        <v>81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6"/>
      <c r="AN70" s="6"/>
    </row>
    <row r="71" spans="1:40" ht="12.75" customHeight="1" x14ac:dyDescent="0.2">
      <c r="A71" s="1"/>
      <c r="B71" s="38" t="s">
        <v>73</v>
      </c>
      <c r="C71" s="13">
        <v>5</v>
      </c>
      <c r="D71" s="13">
        <v>5</v>
      </c>
      <c r="E71" s="13">
        <v>5</v>
      </c>
      <c r="F71" s="13">
        <v>5</v>
      </c>
      <c r="G71" s="13">
        <v>7</v>
      </c>
      <c r="H71" s="14">
        <v>3</v>
      </c>
      <c r="I71" s="13">
        <v>4</v>
      </c>
      <c r="J71" s="13">
        <v>5</v>
      </c>
      <c r="K71" s="13">
        <v>4</v>
      </c>
      <c r="L71" s="15">
        <f t="shared" si="87"/>
        <v>43</v>
      </c>
      <c r="M71" s="16">
        <f t="shared" si="88"/>
        <v>7</v>
      </c>
      <c r="N71" s="13">
        <v>4</v>
      </c>
      <c r="O71" s="13">
        <v>4</v>
      </c>
      <c r="P71" s="13">
        <v>4</v>
      </c>
      <c r="Q71" s="13">
        <v>3</v>
      </c>
      <c r="R71" s="13">
        <v>6</v>
      </c>
      <c r="S71" s="13">
        <v>4</v>
      </c>
      <c r="T71" s="13">
        <v>4</v>
      </c>
      <c r="U71" s="13">
        <v>4</v>
      </c>
      <c r="V71" s="13">
        <v>5</v>
      </c>
      <c r="W71" s="15">
        <f t="shared" si="89"/>
        <v>38</v>
      </c>
      <c r="X71" s="16">
        <f t="shared" si="90"/>
        <v>2</v>
      </c>
      <c r="Y71" s="45">
        <f t="shared" ref="Y71:Z71" si="94">L71+W71</f>
        <v>81</v>
      </c>
      <c r="Z71" s="16">
        <f t="shared" si="94"/>
        <v>9</v>
      </c>
      <c r="AA71" s="18">
        <f>SMALL($Y68:$Y73,4)</f>
        <v>82</v>
      </c>
      <c r="AB71" s="23">
        <f>AA68+AA69+AA70+AA71</f>
        <v>304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6"/>
      <c r="AN71" s="6"/>
    </row>
    <row r="72" spans="1:40" ht="12.75" customHeight="1" x14ac:dyDescent="0.2">
      <c r="A72" s="1"/>
      <c r="B72" s="38" t="s">
        <v>74</v>
      </c>
      <c r="C72" s="13">
        <v>6</v>
      </c>
      <c r="D72" s="13">
        <v>5</v>
      </c>
      <c r="E72" s="13">
        <v>4</v>
      </c>
      <c r="F72" s="13">
        <v>6</v>
      </c>
      <c r="G72" s="13">
        <v>4</v>
      </c>
      <c r="H72" s="14">
        <v>4</v>
      </c>
      <c r="I72" s="13">
        <v>5</v>
      </c>
      <c r="J72" s="13">
        <v>5</v>
      </c>
      <c r="K72" s="13">
        <v>5</v>
      </c>
      <c r="L72" s="15">
        <f t="shared" si="87"/>
        <v>44</v>
      </c>
      <c r="M72" s="16">
        <f t="shared" si="88"/>
        <v>8</v>
      </c>
      <c r="N72" s="13">
        <v>5</v>
      </c>
      <c r="O72" s="13">
        <v>5</v>
      </c>
      <c r="P72" s="13">
        <v>4</v>
      </c>
      <c r="Q72" s="13">
        <v>4</v>
      </c>
      <c r="R72" s="13">
        <v>5</v>
      </c>
      <c r="S72" s="13">
        <v>5</v>
      </c>
      <c r="T72" s="13">
        <v>4</v>
      </c>
      <c r="U72" s="13">
        <v>4</v>
      </c>
      <c r="V72" s="13">
        <v>6</v>
      </c>
      <c r="W72" s="15">
        <f t="shared" si="89"/>
        <v>42</v>
      </c>
      <c r="X72" s="16">
        <f t="shared" si="90"/>
        <v>6</v>
      </c>
      <c r="Y72" s="45">
        <f t="shared" ref="Y72:Z72" si="95">L72+W72</f>
        <v>86</v>
      </c>
      <c r="Z72" s="16">
        <f t="shared" si="95"/>
        <v>14</v>
      </c>
      <c r="AA72" s="18">
        <f>SMALL($Y68:$Y73,5)</f>
        <v>86</v>
      </c>
      <c r="AB72" s="24" t="s">
        <v>9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6"/>
      <c r="AN72" s="6"/>
    </row>
    <row r="73" spans="1:40" ht="12.75" customHeight="1" x14ac:dyDescent="0.2">
      <c r="A73" s="1"/>
      <c r="B73" s="12"/>
      <c r="C73" s="13">
        <v>9</v>
      </c>
      <c r="D73" s="13">
        <v>9</v>
      </c>
      <c r="E73" s="13">
        <v>9</v>
      </c>
      <c r="F73" s="13">
        <v>9</v>
      </c>
      <c r="G73" s="13">
        <v>9</v>
      </c>
      <c r="H73" s="14">
        <v>9</v>
      </c>
      <c r="I73" s="13">
        <v>9</v>
      </c>
      <c r="J73" s="13">
        <v>9</v>
      </c>
      <c r="K73" s="13">
        <v>9</v>
      </c>
      <c r="L73" s="15">
        <f t="shared" si="87"/>
        <v>81</v>
      </c>
      <c r="M73" s="16">
        <f t="shared" si="88"/>
        <v>45</v>
      </c>
      <c r="N73" s="13">
        <v>9</v>
      </c>
      <c r="O73" s="13">
        <v>9</v>
      </c>
      <c r="P73" s="13">
        <v>9</v>
      </c>
      <c r="Q73" s="13">
        <v>9</v>
      </c>
      <c r="R73" s="13">
        <v>9</v>
      </c>
      <c r="S73" s="13">
        <v>9</v>
      </c>
      <c r="T73" s="13">
        <v>9</v>
      </c>
      <c r="U73" s="13">
        <v>9</v>
      </c>
      <c r="V73" s="13">
        <v>9</v>
      </c>
      <c r="W73" s="15">
        <f t="shared" si="89"/>
        <v>81</v>
      </c>
      <c r="X73" s="16">
        <f t="shared" si="90"/>
        <v>45</v>
      </c>
      <c r="Y73" s="45">
        <f t="shared" ref="Y73:Z73" si="96">L73+W73</f>
        <v>162</v>
      </c>
      <c r="Z73" s="16">
        <f t="shared" si="96"/>
        <v>90</v>
      </c>
      <c r="AA73" s="18">
        <f>SMALL($Y68:$Y73,6)</f>
        <v>162</v>
      </c>
      <c r="AB73" s="7">
        <f>AM12</f>
        <v>3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6"/>
      <c r="AN73" s="6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29"/>
      <c r="I74" s="1"/>
      <c r="J74" s="1"/>
      <c r="K74" s="1"/>
      <c r="L74" s="15">
        <f>SMALL(L68:L73,1)+SMALL(L68:L73,2)+SMALL(L68:L73,3)+SMALL(L68:L73,4)</f>
        <v>157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7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6"/>
      <c r="AN74" s="6"/>
    </row>
    <row r="75" spans="1:40" ht="12.75" customHeight="1" x14ac:dyDescent="0.2">
      <c r="A75" s="1"/>
      <c r="B75" s="74" t="s">
        <v>75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6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6"/>
      <c r="AN75" s="6"/>
    </row>
    <row r="76" spans="1:40" ht="12.75" customHeight="1" x14ac:dyDescent="0.2">
      <c r="A76" s="1"/>
      <c r="B76" s="38" t="s">
        <v>76</v>
      </c>
      <c r="C76" s="13">
        <v>5</v>
      </c>
      <c r="D76" s="13">
        <v>7</v>
      </c>
      <c r="E76" s="13">
        <v>5</v>
      </c>
      <c r="F76" s="13">
        <v>5</v>
      </c>
      <c r="G76" s="13">
        <v>7</v>
      </c>
      <c r="H76" s="14">
        <v>7</v>
      </c>
      <c r="I76" s="13">
        <v>5</v>
      </c>
      <c r="J76" s="13">
        <v>4</v>
      </c>
      <c r="K76" s="13">
        <v>4</v>
      </c>
      <c r="L76" s="15">
        <f t="shared" ref="L76:L81" si="97">SUM(C76:K76)</f>
        <v>49</v>
      </c>
      <c r="M76" s="16">
        <f t="shared" ref="M76:M81" si="98">L76-$L$1</f>
        <v>13</v>
      </c>
      <c r="N76" s="13">
        <v>6</v>
      </c>
      <c r="O76" s="13">
        <v>5</v>
      </c>
      <c r="P76" s="13">
        <v>7</v>
      </c>
      <c r="Q76" s="13">
        <v>3</v>
      </c>
      <c r="R76" s="13">
        <v>7</v>
      </c>
      <c r="S76" s="13">
        <v>6</v>
      </c>
      <c r="T76" s="13">
        <v>4</v>
      </c>
      <c r="U76" s="13">
        <v>4</v>
      </c>
      <c r="V76" s="13">
        <v>7</v>
      </c>
      <c r="W76" s="15">
        <f t="shared" ref="W76:W81" si="99">SUM(N76:V76)</f>
        <v>49</v>
      </c>
      <c r="X76" s="16">
        <f t="shared" ref="X76:X81" si="100">W76-$W$1</f>
        <v>13</v>
      </c>
      <c r="Y76" s="45">
        <f t="shared" ref="Y76:Z76" si="101">L76+W76</f>
        <v>98</v>
      </c>
      <c r="Z76" s="16">
        <f t="shared" si="101"/>
        <v>26</v>
      </c>
      <c r="AA76" s="18">
        <f>SMALL($Y76:$Y81,1)</f>
        <v>98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6"/>
      <c r="AN76" s="6"/>
    </row>
    <row r="77" spans="1:40" ht="12.75" customHeight="1" x14ac:dyDescent="0.2">
      <c r="A77" s="1"/>
      <c r="B77" s="38" t="s">
        <v>77</v>
      </c>
      <c r="C77" s="13">
        <v>6</v>
      </c>
      <c r="D77" s="13">
        <v>7</v>
      </c>
      <c r="E77" s="13">
        <v>3</v>
      </c>
      <c r="F77" s="13">
        <v>6</v>
      </c>
      <c r="G77" s="13">
        <v>5</v>
      </c>
      <c r="H77" s="14">
        <v>5</v>
      </c>
      <c r="I77" s="13">
        <v>6</v>
      </c>
      <c r="J77" s="13">
        <v>7</v>
      </c>
      <c r="K77" s="13">
        <v>2</v>
      </c>
      <c r="L77" s="15">
        <f t="shared" si="97"/>
        <v>47</v>
      </c>
      <c r="M77" s="16">
        <f t="shared" si="98"/>
        <v>11</v>
      </c>
      <c r="N77" s="13">
        <v>4</v>
      </c>
      <c r="O77" s="13">
        <v>8</v>
      </c>
      <c r="P77" s="13">
        <v>6</v>
      </c>
      <c r="Q77" s="13">
        <v>10</v>
      </c>
      <c r="R77" s="13">
        <v>8</v>
      </c>
      <c r="S77" s="13">
        <v>6</v>
      </c>
      <c r="T77" s="13">
        <v>7</v>
      </c>
      <c r="U77" s="13">
        <v>5</v>
      </c>
      <c r="V77" s="13">
        <v>10</v>
      </c>
      <c r="W77" s="15">
        <f t="shared" si="99"/>
        <v>64</v>
      </c>
      <c r="X77" s="16">
        <f t="shared" si="100"/>
        <v>28</v>
      </c>
      <c r="Y77" s="45">
        <f t="shared" ref="Y77:Z77" si="102">L77+W77</f>
        <v>111</v>
      </c>
      <c r="Z77" s="16">
        <f t="shared" si="102"/>
        <v>39</v>
      </c>
      <c r="AA77" s="18">
        <f>SMALL($Y76:$Y81,2)</f>
        <v>111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6"/>
      <c r="AN77" s="6"/>
    </row>
    <row r="78" spans="1:40" ht="12.75" customHeight="1" x14ac:dyDescent="0.2">
      <c r="A78" s="1"/>
      <c r="B78" s="38" t="s">
        <v>78</v>
      </c>
      <c r="C78" s="13">
        <v>5</v>
      </c>
      <c r="D78" s="13">
        <v>7</v>
      </c>
      <c r="E78" s="13">
        <v>5</v>
      </c>
      <c r="F78" s="13">
        <v>10</v>
      </c>
      <c r="G78" s="13">
        <v>8</v>
      </c>
      <c r="H78" s="14">
        <v>7</v>
      </c>
      <c r="I78" s="13">
        <v>4</v>
      </c>
      <c r="J78" s="13">
        <v>6</v>
      </c>
      <c r="K78" s="13">
        <v>5</v>
      </c>
      <c r="L78" s="15">
        <f t="shared" si="97"/>
        <v>57</v>
      </c>
      <c r="M78" s="16">
        <f t="shared" si="98"/>
        <v>21</v>
      </c>
      <c r="N78" s="13">
        <v>9</v>
      </c>
      <c r="O78" s="13">
        <v>5</v>
      </c>
      <c r="P78" s="13">
        <v>6</v>
      </c>
      <c r="Q78" s="13">
        <v>6</v>
      </c>
      <c r="R78" s="13">
        <v>10</v>
      </c>
      <c r="S78" s="13">
        <v>7</v>
      </c>
      <c r="T78" s="13">
        <v>7</v>
      </c>
      <c r="U78" s="13">
        <v>7</v>
      </c>
      <c r="V78" s="13">
        <v>10</v>
      </c>
      <c r="W78" s="15">
        <f t="shared" si="99"/>
        <v>67</v>
      </c>
      <c r="X78" s="16">
        <f t="shared" si="100"/>
        <v>31</v>
      </c>
      <c r="Y78" s="45">
        <f t="shared" ref="Y78:Z78" si="103">L78+W78</f>
        <v>124</v>
      </c>
      <c r="Z78" s="16">
        <f t="shared" si="103"/>
        <v>52</v>
      </c>
      <c r="AA78" s="18">
        <f>SMALL($Y76:$Y81,3)</f>
        <v>112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6"/>
      <c r="AN78" s="6"/>
    </row>
    <row r="79" spans="1:40" ht="12.75" customHeight="1" x14ac:dyDescent="0.2">
      <c r="A79" s="1"/>
      <c r="B79" s="38" t="s">
        <v>79</v>
      </c>
      <c r="C79" s="13">
        <v>5</v>
      </c>
      <c r="D79" s="13">
        <v>7</v>
      </c>
      <c r="E79" s="13">
        <v>5</v>
      </c>
      <c r="F79" s="13">
        <v>6</v>
      </c>
      <c r="G79" s="13">
        <v>8</v>
      </c>
      <c r="H79" s="14">
        <v>7</v>
      </c>
      <c r="I79" s="13">
        <v>5</v>
      </c>
      <c r="J79" s="13">
        <v>6</v>
      </c>
      <c r="K79" s="13">
        <v>5</v>
      </c>
      <c r="L79" s="15">
        <f t="shared" si="97"/>
        <v>54</v>
      </c>
      <c r="M79" s="16">
        <f t="shared" si="98"/>
        <v>18</v>
      </c>
      <c r="N79" s="13">
        <v>7</v>
      </c>
      <c r="O79" s="13">
        <v>7</v>
      </c>
      <c r="P79" s="13">
        <v>5</v>
      </c>
      <c r="Q79" s="13">
        <v>5</v>
      </c>
      <c r="R79" s="13">
        <v>6</v>
      </c>
      <c r="S79" s="13">
        <v>7</v>
      </c>
      <c r="T79" s="13">
        <v>7</v>
      </c>
      <c r="U79" s="13">
        <v>7</v>
      </c>
      <c r="V79" s="13">
        <v>7</v>
      </c>
      <c r="W79" s="15">
        <f t="shared" si="99"/>
        <v>58</v>
      </c>
      <c r="X79" s="16">
        <f t="shared" si="100"/>
        <v>22</v>
      </c>
      <c r="Y79" s="45">
        <f t="shared" ref="Y79:Z79" si="104">L79+W79</f>
        <v>112</v>
      </c>
      <c r="Z79" s="16">
        <f t="shared" si="104"/>
        <v>40</v>
      </c>
      <c r="AA79" s="18">
        <f>SMALL($Y76:$Y81,4)</f>
        <v>124</v>
      </c>
      <c r="AB79" s="23">
        <f>AA76+AA77+AA78+AA79</f>
        <v>445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6"/>
      <c r="AN79" s="6"/>
    </row>
    <row r="80" spans="1:40" ht="12.75" customHeight="1" x14ac:dyDescent="0.2">
      <c r="A80" s="1"/>
      <c r="B80" s="12"/>
      <c r="C80" s="13">
        <v>9</v>
      </c>
      <c r="D80" s="13">
        <v>9</v>
      </c>
      <c r="E80" s="13">
        <v>9</v>
      </c>
      <c r="F80" s="13">
        <v>9</v>
      </c>
      <c r="G80" s="13">
        <v>9</v>
      </c>
      <c r="H80" s="14">
        <v>9</v>
      </c>
      <c r="I80" s="13">
        <v>9</v>
      </c>
      <c r="J80" s="13">
        <v>9</v>
      </c>
      <c r="K80" s="13">
        <v>9</v>
      </c>
      <c r="L80" s="15">
        <f t="shared" si="97"/>
        <v>81</v>
      </c>
      <c r="M80" s="16">
        <f t="shared" si="98"/>
        <v>45</v>
      </c>
      <c r="N80" s="13">
        <v>9</v>
      </c>
      <c r="O80" s="13">
        <v>9</v>
      </c>
      <c r="P80" s="13">
        <v>9</v>
      </c>
      <c r="Q80" s="13">
        <v>9</v>
      </c>
      <c r="R80" s="13">
        <v>9</v>
      </c>
      <c r="S80" s="13">
        <v>9</v>
      </c>
      <c r="T80" s="13">
        <v>9</v>
      </c>
      <c r="U80" s="13">
        <v>9</v>
      </c>
      <c r="V80" s="13">
        <v>9</v>
      </c>
      <c r="W80" s="15">
        <f t="shared" si="99"/>
        <v>81</v>
      </c>
      <c r="X80" s="16">
        <f t="shared" si="100"/>
        <v>45</v>
      </c>
      <c r="Y80" s="45">
        <f t="shared" ref="Y80:Z80" si="105">L80+W80</f>
        <v>162</v>
      </c>
      <c r="Z80" s="16">
        <f t="shared" si="105"/>
        <v>90</v>
      </c>
      <c r="AA80" s="18">
        <f>SMALL($Y76:$Y81,5)</f>
        <v>162</v>
      </c>
      <c r="AB80" s="24" t="s">
        <v>9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6"/>
      <c r="AN80" s="6"/>
    </row>
    <row r="81" spans="1:40" ht="12.75" customHeight="1" x14ac:dyDescent="0.2">
      <c r="A81" s="1"/>
      <c r="B81" s="12"/>
      <c r="C81" s="13">
        <v>9</v>
      </c>
      <c r="D81" s="13">
        <v>9</v>
      </c>
      <c r="E81" s="13">
        <v>9</v>
      </c>
      <c r="F81" s="13">
        <v>9</v>
      </c>
      <c r="G81" s="13">
        <v>9</v>
      </c>
      <c r="H81" s="14">
        <v>9</v>
      </c>
      <c r="I81" s="13">
        <v>9</v>
      </c>
      <c r="J81" s="13">
        <v>9</v>
      </c>
      <c r="K81" s="13">
        <v>9</v>
      </c>
      <c r="L81" s="15">
        <f t="shared" si="97"/>
        <v>81</v>
      </c>
      <c r="M81" s="16">
        <f t="shared" si="98"/>
        <v>45</v>
      </c>
      <c r="N81" s="13">
        <v>9</v>
      </c>
      <c r="O81" s="13">
        <v>9</v>
      </c>
      <c r="P81" s="13">
        <v>9</v>
      </c>
      <c r="Q81" s="13">
        <v>9</v>
      </c>
      <c r="R81" s="13">
        <v>9</v>
      </c>
      <c r="S81" s="13">
        <v>9</v>
      </c>
      <c r="T81" s="13">
        <v>9</v>
      </c>
      <c r="U81" s="13">
        <v>9</v>
      </c>
      <c r="V81" s="13">
        <v>9</v>
      </c>
      <c r="W81" s="15">
        <f t="shared" si="99"/>
        <v>81</v>
      </c>
      <c r="X81" s="16">
        <f t="shared" si="100"/>
        <v>45</v>
      </c>
      <c r="Y81" s="45">
        <f t="shared" ref="Y81:Z81" si="106">L81+W81</f>
        <v>162</v>
      </c>
      <c r="Z81" s="16">
        <f t="shared" si="106"/>
        <v>90</v>
      </c>
      <c r="AA81" s="18">
        <f>SMALL($Y76:$Y81,6)</f>
        <v>162</v>
      </c>
      <c r="AB81" s="7">
        <f>AM13</f>
        <v>22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6"/>
      <c r="AN81" s="6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29"/>
      <c r="I82" s="1"/>
      <c r="J82" s="1"/>
      <c r="K82" s="1"/>
      <c r="L82" s="15">
        <f>SMALL(L76:L81,1)+SMALL(L76:L81,2)+SMALL(L76:L81,3)+SMALL(L76:L81,4)</f>
        <v>207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7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6"/>
      <c r="AN82" s="6"/>
    </row>
    <row r="83" spans="1:40" ht="12.75" customHeight="1" x14ac:dyDescent="0.2">
      <c r="A83" s="1"/>
      <c r="B83" s="77" t="s">
        <v>80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7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6"/>
      <c r="AN83" s="6"/>
    </row>
    <row r="84" spans="1:40" ht="12.75" customHeight="1" x14ac:dyDescent="0.2">
      <c r="A84" s="1"/>
      <c r="B84" s="38" t="s">
        <v>81</v>
      </c>
      <c r="C84" s="13">
        <v>5</v>
      </c>
      <c r="D84" s="13">
        <v>5</v>
      </c>
      <c r="E84" s="13">
        <v>4</v>
      </c>
      <c r="F84" s="13">
        <v>4</v>
      </c>
      <c r="G84" s="13">
        <v>4</v>
      </c>
      <c r="H84" s="14">
        <v>5</v>
      </c>
      <c r="I84" s="13">
        <v>4</v>
      </c>
      <c r="J84" s="13">
        <v>5</v>
      </c>
      <c r="K84" s="13">
        <v>4</v>
      </c>
      <c r="L84" s="15">
        <f t="shared" ref="L84:L89" si="107">SUM(C84:K84)</f>
        <v>40</v>
      </c>
      <c r="M84" s="16">
        <f t="shared" ref="M84:M89" si="108">L84-$L$1</f>
        <v>4</v>
      </c>
      <c r="N84" s="13">
        <v>6</v>
      </c>
      <c r="O84" s="13">
        <v>3</v>
      </c>
      <c r="P84" s="13">
        <v>4</v>
      </c>
      <c r="Q84" s="13">
        <v>5</v>
      </c>
      <c r="R84" s="13">
        <v>5</v>
      </c>
      <c r="S84" s="13">
        <v>5</v>
      </c>
      <c r="T84" s="13">
        <v>4</v>
      </c>
      <c r="U84" s="13">
        <v>3</v>
      </c>
      <c r="V84" s="13">
        <v>6</v>
      </c>
      <c r="W84" s="15">
        <f t="shared" ref="W84:W89" si="109">SUM(N84:V84)</f>
        <v>41</v>
      </c>
      <c r="X84" s="16">
        <f t="shared" ref="X84:X89" si="110">W84-$W$1</f>
        <v>5</v>
      </c>
      <c r="Y84" s="45">
        <f t="shared" ref="Y84:Z84" si="111">L84+W84</f>
        <v>81</v>
      </c>
      <c r="Z84" s="16">
        <f t="shared" si="111"/>
        <v>9</v>
      </c>
      <c r="AA84" s="18">
        <f>SMALL($Y84:$Y89,1)</f>
        <v>81</v>
      </c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6"/>
      <c r="AN84" s="6"/>
    </row>
    <row r="85" spans="1:40" ht="12.75" customHeight="1" x14ac:dyDescent="0.2">
      <c r="A85" s="1"/>
      <c r="B85" s="38" t="s">
        <v>82</v>
      </c>
      <c r="C85" s="13">
        <v>6</v>
      </c>
      <c r="D85" s="13">
        <v>5</v>
      </c>
      <c r="E85" s="13">
        <v>4</v>
      </c>
      <c r="F85" s="13">
        <v>6</v>
      </c>
      <c r="G85" s="13">
        <v>5</v>
      </c>
      <c r="H85" s="14">
        <v>5</v>
      </c>
      <c r="I85" s="13">
        <v>5</v>
      </c>
      <c r="J85" s="13">
        <v>6</v>
      </c>
      <c r="K85" s="13">
        <v>5</v>
      </c>
      <c r="L85" s="15">
        <f t="shared" si="107"/>
        <v>47</v>
      </c>
      <c r="M85" s="16">
        <f t="shared" si="108"/>
        <v>11</v>
      </c>
      <c r="N85" s="13">
        <v>5</v>
      </c>
      <c r="O85" s="13">
        <v>5</v>
      </c>
      <c r="P85" s="13">
        <v>4</v>
      </c>
      <c r="Q85" s="13">
        <v>4</v>
      </c>
      <c r="R85" s="13">
        <v>6</v>
      </c>
      <c r="S85" s="13">
        <v>5</v>
      </c>
      <c r="T85" s="13">
        <v>5</v>
      </c>
      <c r="U85" s="13">
        <v>6</v>
      </c>
      <c r="V85" s="13">
        <v>7</v>
      </c>
      <c r="W85" s="15">
        <f t="shared" si="109"/>
        <v>47</v>
      </c>
      <c r="X85" s="16">
        <f t="shared" si="110"/>
        <v>11</v>
      </c>
      <c r="Y85" s="45">
        <f t="shared" ref="Y85:Z85" si="112">L85+W85</f>
        <v>94</v>
      </c>
      <c r="Z85" s="16">
        <f t="shared" si="112"/>
        <v>22</v>
      </c>
      <c r="AA85" s="18">
        <f>SMALL($Y84:$Y89,2)</f>
        <v>86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6"/>
      <c r="AN85" s="6"/>
    </row>
    <row r="86" spans="1:40" ht="12.75" customHeight="1" x14ac:dyDescent="0.2">
      <c r="A86" s="1"/>
      <c r="B86" s="38" t="s">
        <v>83</v>
      </c>
      <c r="C86" s="13">
        <v>5</v>
      </c>
      <c r="D86" s="13">
        <v>6</v>
      </c>
      <c r="E86" s="13">
        <v>6</v>
      </c>
      <c r="F86" s="13">
        <v>5</v>
      </c>
      <c r="G86" s="13">
        <v>5</v>
      </c>
      <c r="H86" s="14">
        <v>6</v>
      </c>
      <c r="I86" s="13">
        <v>5</v>
      </c>
      <c r="J86" s="13">
        <v>8</v>
      </c>
      <c r="K86" s="13">
        <v>4</v>
      </c>
      <c r="L86" s="15">
        <f t="shared" si="107"/>
        <v>50</v>
      </c>
      <c r="M86" s="16">
        <f t="shared" si="108"/>
        <v>14</v>
      </c>
      <c r="N86" s="13">
        <v>6</v>
      </c>
      <c r="O86" s="13">
        <v>4</v>
      </c>
      <c r="P86" s="13">
        <v>7</v>
      </c>
      <c r="Q86" s="13">
        <v>4</v>
      </c>
      <c r="R86" s="13">
        <v>6</v>
      </c>
      <c r="S86" s="13">
        <v>8</v>
      </c>
      <c r="T86" s="13">
        <v>4</v>
      </c>
      <c r="U86" s="13">
        <v>4</v>
      </c>
      <c r="V86" s="13">
        <v>5</v>
      </c>
      <c r="W86" s="15">
        <f t="shared" si="109"/>
        <v>48</v>
      </c>
      <c r="X86" s="16">
        <f t="shared" si="110"/>
        <v>12</v>
      </c>
      <c r="Y86" s="45">
        <f t="shared" ref="Y86:Z86" si="113">L86+W86</f>
        <v>98</v>
      </c>
      <c r="Z86" s="16">
        <f t="shared" si="113"/>
        <v>26</v>
      </c>
      <c r="AA86" s="18">
        <f>SMALL($Y84:$Y89,3)</f>
        <v>94</v>
      </c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6"/>
      <c r="AN86" s="6"/>
    </row>
    <row r="87" spans="1:40" ht="12.75" customHeight="1" x14ac:dyDescent="0.2">
      <c r="A87" s="1"/>
      <c r="B87" s="38" t="s">
        <v>85</v>
      </c>
      <c r="C87" s="13">
        <v>6</v>
      </c>
      <c r="D87" s="13">
        <v>5</v>
      </c>
      <c r="E87" s="13">
        <v>4</v>
      </c>
      <c r="F87" s="13">
        <v>5</v>
      </c>
      <c r="G87" s="13">
        <v>6</v>
      </c>
      <c r="H87" s="14">
        <v>5</v>
      </c>
      <c r="I87" s="13">
        <v>5</v>
      </c>
      <c r="J87" s="13">
        <v>5</v>
      </c>
      <c r="K87" s="13">
        <v>4</v>
      </c>
      <c r="L87" s="15">
        <f t="shared" si="107"/>
        <v>45</v>
      </c>
      <c r="M87" s="16">
        <f t="shared" si="108"/>
        <v>9</v>
      </c>
      <c r="N87" s="13">
        <v>5</v>
      </c>
      <c r="O87" s="13">
        <v>3</v>
      </c>
      <c r="P87" s="13">
        <v>4</v>
      </c>
      <c r="Q87" s="13">
        <v>3</v>
      </c>
      <c r="R87" s="13">
        <v>6</v>
      </c>
      <c r="S87" s="13">
        <v>5</v>
      </c>
      <c r="T87" s="13">
        <v>4</v>
      </c>
      <c r="U87" s="13">
        <v>4</v>
      </c>
      <c r="V87" s="13">
        <v>7</v>
      </c>
      <c r="W87" s="15">
        <f t="shared" si="109"/>
        <v>41</v>
      </c>
      <c r="X87" s="16">
        <f t="shared" si="110"/>
        <v>5</v>
      </c>
      <c r="Y87" s="45">
        <f t="shared" ref="Y87:Z87" si="114">L87+W87</f>
        <v>86</v>
      </c>
      <c r="Z87" s="16">
        <f t="shared" si="114"/>
        <v>14</v>
      </c>
      <c r="AA87" s="18">
        <f>SMALL($Y84:$Y89,4)</f>
        <v>98</v>
      </c>
      <c r="AB87" s="23">
        <f>AA84+AA85+AA86+AA87</f>
        <v>359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6"/>
      <c r="AN87" s="6"/>
    </row>
    <row r="88" spans="1:40" ht="12.75" customHeight="1" x14ac:dyDescent="0.2">
      <c r="A88" s="1"/>
      <c r="B88" s="38" t="s">
        <v>84</v>
      </c>
      <c r="C88" s="13">
        <v>6</v>
      </c>
      <c r="D88" s="13">
        <v>6</v>
      </c>
      <c r="E88" s="13">
        <v>3</v>
      </c>
      <c r="F88" s="13">
        <v>6</v>
      </c>
      <c r="G88" s="13">
        <v>7</v>
      </c>
      <c r="H88" s="14">
        <v>6</v>
      </c>
      <c r="I88" s="13">
        <v>6</v>
      </c>
      <c r="J88" s="13">
        <v>5</v>
      </c>
      <c r="K88" s="13">
        <v>4</v>
      </c>
      <c r="L88" s="15">
        <f t="shared" si="107"/>
        <v>49</v>
      </c>
      <c r="M88" s="16">
        <f t="shared" si="108"/>
        <v>13</v>
      </c>
      <c r="N88" s="13">
        <v>6</v>
      </c>
      <c r="O88" s="13">
        <v>4</v>
      </c>
      <c r="P88" s="13">
        <v>6</v>
      </c>
      <c r="Q88" s="13">
        <v>5</v>
      </c>
      <c r="R88" s="13">
        <v>5</v>
      </c>
      <c r="S88" s="13">
        <v>6</v>
      </c>
      <c r="T88" s="13">
        <v>5</v>
      </c>
      <c r="U88" s="13">
        <v>5</v>
      </c>
      <c r="V88" s="13">
        <v>8</v>
      </c>
      <c r="W88" s="15">
        <f t="shared" si="109"/>
        <v>50</v>
      </c>
      <c r="X88" s="16">
        <f t="shared" si="110"/>
        <v>14</v>
      </c>
      <c r="Y88" s="45">
        <f t="shared" ref="Y88:Z88" si="115">L88+W88</f>
        <v>99</v>
      </c>
      <c r="Z88" s="16">
        <f t="shared" si="115"/>
        <v>27</v>
      </c>
      <c r="AA88" s="18">
        <f>SMALL($Y84:$Y89,5)</f>
        <v>99</v>
      </c>
      <c r="AB88" s="24" t="s">
        <v>9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6"/>
      <c r="AN88" s="6"/>
    </row>
    <row r="89" spans="1:40" ht="12.75" customHeight="1" x14ac:dyDescent="0.2">
      <c r="A89" s="1"/>
      <c r="B89" s="12"/>
      <c r="C89" s="13">
        <v>9</v>
      </c>
      <c r="D89" s="13">
        <v>9</v>
      </c>
      <c r="E89" s="13">
        <v>9</v>
      </c>
      <c r="F89" s="13">
        <v>9</v>
      </c>
      <c r="G89" s="13">
        <v>9</v>
      </c>
      <c r="H89" s="14">
        <v>9</v>
      </c>
      <c r="I89" s="13">
        <v>9</v>
      </c>
      <c r="J89" s="13">
        <v>9</v>
      </c>
      <c r="K89" s="13">
        <v>9</v>
      </c>
      <c r="L89" s="15">
        <f t="shared" si="107"/>
        <v>81</v>
      </c>
      <c r="M89" s="16">
        <f t="shared" si="108"/>
        <v>45</v>
      </c>
      <c r="N89" s="13">
        <v>9</v>
      </c>
      <c r="O89" s="13">
        <v>9</v>
      </c>
      <c r="P89" s="13">
        <v>9</v>
      </c>
      <c r="Q89" s="13">
        <v>9</v>
      </c>
      <c r="R89" s="13">
        <v>9</v>
      </c>
      <c r="S89" s="13">
        <v>9</v>
      </c>
      <c r="T89" s="13">
        <v>9</v>
      </c>
      <c r="U89" s="13">
        <v>9</v>
      </c>
      <c r="V89" s="13">
        <v>9</v>
      </c>
      <c r="W89" s="15">
        <f t="shared" si="109"/>
        <v>81</v>
      </c>
      <c r="X89" s="16">
        <f t="shared" si="110"/>
        <v>45</v>
      </c>
      <c r="Y89" s="45">
        <f t="shared" ref="Y89:Z89" si="116">L89+W89</f>
        <v>162</v>
      </c>
      <c r="Z89" s="16">
        <f t="shared" si="116"/>
        <v>90</v>
      </c>
      <c r="AA89" s="18">
        <f>SMALL($Y84:$Y89,6)</f>
        <v>162</v>
      </c>
      <c r="AB89" s="7">
        <f>AM14</f>
        <v>20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6"/>
      <c r="AN89" s="6"/>
    </row>
    <row r="90" spans="1:40" ht="12.75" customHeight="1" x14ac:dyDescent="0.2">
      <c r="A90" s="1"/>
      <c r="B90" s="1"/>
      <c r="C90" s="1"/>
      <c r="D90" s="1"/>
      <c r="E90" s="1"/>
      <c r="F90" s="1"/>
      <c r="G90" s="1"/>
      <c r="H90" s="29"/>
      <c r="I90" s="1"/>
      <c r="J90" s="1"/>
      <c r="K90" s="1"/>
      <c r="L90" s="15">
        <f>SMALL(L84:L89,1)+SMALL(L84:L89,2)+SMALL(L84:L89,3)+SMALL(L84:L89,4)</f>
        <v>181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7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6"/>
      <c r="AN90" s="6"/>
    </row>
    <row r="91" spans="1:40" ht="12.75" customHeight="1" x14ac:dyDescent="0.2">
      <c r="A91" s="1"/>
      <c r="B91" s="78" t="s">
        <v>86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8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6"/>
      <c r="AN91" s="6"/>
    </row>
    <row r="92" spans="1:40" ht="12.75" customHeight="1" x14ac:dyDescent="0.2">
      <c r="A92" s="1"/>
      <c r="B92" s="38" t="s">
        <v>87</v>
      </c>
      <c r="C92" s="13">
        <v>4</v>
      </c>
      <c r="D92" s="13">
        <v>5</v>
      </c>
      <c r="E92" s="13">
        <v>4</v>
      </c>
      <c r="F92" s="13">
        <v>5</v>
      </c>
      <c r="G92" s="13">
        <v>5</v>
      </c>
      <c r="H92" s="14">
        <v>4</v>
      </c>
      <c r="I92" s="13">
        <v>4</v>
      </c>
      <c r="J92" s="13">
        <v>5</v>
      </c>
      <c r="K92" s="13">
        <v>3</v>
      </c>
      <c r="L92" s="15">
        <f t="shared" ref="L92:L97" si="117">SUM(C92:K92)</f>
        <v>39</v>
      </c>
      <c r="M92" s="16">
        <f t="shared" ref="M92:M97" si="118">L92-$L$1</f>
        <v>3</v>
      </c>
      <c r="N92" s="13">
        <v>3</v>
      </c>
      <c r="O92" s="13">
        <v>4</v>
      </c>
      <c r="P92" s="13">
        <v>6</v>
      </c>
      <c r="Q92" s="13">
        <v>3</v>
      </c>
      <c r="R92" s="13">
        <v>5</v>
      </c>
      <c r="S92" s="13">
        <v>5</v>
      </c>
      <c r="T92" s="13">
        <v>4</v>
      </c>
      <c r="U92" s="13">
        <v>3</v>
      </c>
      <c r="V92" s="13">
        <v>7</v>
      </c>
      <c r="W92" s="15">
        <f t="shared" ref="W92:W97" si="119">SUM(N92:V92)</f>
        <v>40</v>
      </c>
      <c r="X92" s="16">
        <f t="shared" ref="X92:X97" si="120">W92-$W$1</f>
        <v>4</v>
      </c>
      <c r="Y92" s="45">
        <f t="shared" ref="Y92:Z92" si="121">L92+W92</f>
        <v>79</v>
      </c>
      <c r="Z92" s="16">
        <f t="shared" si="121"/>
        <v>7</v>
      </c>
      <c r="AA92" s="18">
        <f>SMALL($Y92:$Y97,1)</f>
        <v>79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6"/>
      <c r="AN92" s="6"/>
    </row>
    <row r="93" spans="1:40" ht="12.75" customHeight="1" x14ac:dyDescent="0.2">
      <c r="A93" s="1"/>
      <c r="B93" s="38" t="s">
        <v>88</v>
      </c>
      <c r="C93" s="13">
        <v>4</v>
      </c>
      <c r="D93" s="13">
        <v>5</v>
      </c>
      <c r="E93" s="13">
        <v>4</v>
      </c>
      <c r="F93" s="13">
        <v>6</v>
      </c>
      <c r="G93" s="13">
        <v>7</v>
      </c>
      <c r="H93" s="14">
        <v>5</v>
      </c>
      <c r="I93" s="13">
        <v>4</v>
      </c>
      <c r="J93" s="13">
        <v>6</v>
      </c>
      <c r="K93" s="13">
        <v>4</v>
      </c>
      <c r="L93" s="15">
        <f t="shared" si="117"/>
        <v>45</v>
      </c>
      <c r="M93" s="16">
        <f t="shared" si="118"/>
        <v>9</v>
      </c>
      <c r="N93" s="13">
        <v>6</v>
      </c>
      <c r="O93" s="13">
        <v>6</v>
      </c>
      <c r="P93" s="13">
        <v>4</v>
      </c>
      <c r="Q93" s="13">
        <v>4</v>
      </c>
      <c r="R93" s="13">
        <v>6</v>
      </c>
      <c r="S93" s="13">
        <v>4</v>
      </c>
      <c r="T93" s="13">
        <v>4</v>
      </c>
      <c r="U93" s="13">
        <v>4</v>
      </c>
      <c r="V93" s="13">
        <v>8</v>
      </c>
      <c r="W93" s="15">
        <f t="shared" si="119"/>
        <v>46</v>
      </c>
      <c r="X93" s="16">
        <f t="shared" si="120"/>
        <v>10</v>
      </c>
      <c r="Y93" s="45">
        <f t="shared" ref="Y93:Z93" si="122">L93+W93</f>
        <v>91</v>
      </c>
      <c r="Z93" s="16">
        <f t="shared" si="122"/>
        <v>19</v>
      </c>
      <c r="AA93" s="18">
        <f>SMALL($Y92:$Y97,2)</f>
        <v>80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6"/>
      <c r="AN93" s="6"/>
    </row>
    <row r="94" spans="1:40" ht="12.75" customHeight="1" x14ac:dyDescent="0.2">
      <c r="A94" s="1"/>
      <c r="B94" s="38" t="s">
        <v>89</v>
      </c>
      <c r="C94" s="13">
        <v>7</v>
      </c>
      <c r="D94" s="13">
        <v>5</v>
      </c>
      <c r="E94" s="13">
        <v>4</v>
      </c>
      <c r="F94" s="13">
        <v>3</v>
      </c>
      <c r="G94" s="13">
        <v>5</v>
      </c>
      <c r="H94" s="14">
        <v>5</v>
      </c>
      <c r="I94" s="13">
        <v>4</v>
      </c>
      <c r="J94" s="13">
        <v>5</v>
      </c>
      <c r="K94" s="13">
        <v>4</v>
      </c>
      <c r="L94" s="15">
        <f t="shared" si="117"/>
        <v>42</v>
      </c>
      <c r="M94" s="16">
        <f t="shared" si="118"/>
        <v>6</v>
      </c>
      <c r="N94" s="13">
        <v>4</v>
      </c>
      <c r="O94" s="13">
        <v>4</v>
      </c>
      <c r="P94" s="13">
        <v>4</v>
      </c>
      <c r="Q94" s="13">
        <v>3</v>
      </c>
      <c r="R94" s="13">
        <v>4</v>
      </c>
      <c r="S94" s="13">
        <v>6</v>
      </c>
      <c r="T94" s="13">
        <v>4</v>
      </c>
      <c r="U94" s="13">
        <v>3</v>
      </c>
      <c r="V94" s="13">
        <v>6</v>
      </c>
      <c r="W94" s="15">
        <f t="shared" si="119"/>
        <v>38</v>
      </c>
      <c r="X94" s="16">
        <f t="shared" si="120"/>
        <v>2</v>
      </c>
      <c r="Y94" s="45">
        <f t="shared" ref="Y94:Z94" si="123">L94+W94</f>
        <v>80</v>
      </c>
      <c r="Z94" s="16">
        <f t="shared" si="123"/>
        <v>8</v>
      </c>
      <c r="AA94" s="18">
        <f>SMALL($Y92:$Y97,3)</f>
        <v>91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6"/>
      <c r="AN94" s="6"/>
    </row>
    <row r="95" spans="1:40" ht="12.75" customHeight="1" x14ac:dyDescent="0.2">
      <c r="A95" s="1"/>
      <c r="B95" s="38" t="s">
        <v>90</v>
      </c>
      <c r="C95" s="13">
        <v>4</v>
      </c>
      <c r="D95" s="13">
        <v>7</v>
      </c>
      <c r="E95" s="13">
        <v>5</v>
      </c>
      <c r="F95" s="13">
        <v>6</v>
      </c>
      <c r="G95" s="13">
        <v>6</v>
      </c>
      <c r="H95" s="14">
        <v>6</v>
      </c>
      <c r="I95" s="13">
        <v>6</v>
      </c>
      <c r="J95" s="13">
        <v>6</v>
      </c>
      <c r="K95" s="13">
        <v>4</v>
      </c>
      <c r="L95" s="15">
        <f t="shared" si="117"/>
        <v>50</v>
      </c>
      <c r="M95" s="16">
        <f t="shared" si="118"/>
        <v>14</v>
      </c>
      <c r="N95" s="13">
        <v>5</v>
      </c>
      <c r="O95" s="13">
        <v>3</v>
      </c>
      <c r="P95" s="13">
        <v>5</v>
      </c>
      <c r="Q95" s="13">
        <v>5</v>
      </c>
      <c r="R95" s="13">
        <v>6</v>
      </c>
      <c r="S95" s="13">
        <v>5</v>
      </c>
      <c r="T95" s="13">
        <v>5</v>
      </c>
      <c r="U95" s="13">
        <v>3</v>
      </c>
      <c r="V95" s="13">
        <v>6</v>
      </c>
      <c r="W95" s="15">
        <f t="shared" si="119"/>
        <v>43</v>
      </c>
      <c r="X95" s="16">
        <f t="shared" si="120"/>
        <v>7</v>
      </c>
      <c r="Y95" s="45">
        <f t="shared" ref="Y95:Z95" si="124">L95+W95</f>
        <v>93</v>
      </c>
      <c r="Z95" s="16">
        <f t="shared" si="124"/>
        <v>21</v>
      </c>
      <c r="AA95" s="18">
        <f>SMALL($Y92:$Y97,4)</f>
        <v>93</v>
      </c>
      <c r="AB95" s="23">
        <f>AA92+AA93+AA94+AA95</f>
        <v>343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6"/>
      <c r="AN95" s="6"/>
    </row>
    <row r="96" spans="1:40" ht="12.75" customHeight="1" x14ac:dyDescent="0.2">
      <c r="A96" s="1"/>
      <c r="B96" s="38" t="s">
        <v>91</v>
      </c>
      <c r="C96" s="13">
        <v>9</v>
      </c>
      <c r="D96" s="13">
        <v>9</v>
      </c>
      <c r="E96" s="13">
        <v>9</v>
      </c>
      <c r="F96" s="13">
        <v>9</v>
      </c>
      <c r="G96" s="13">
        <v>9</v>
      </c>
      <c r="H96" s="14">
        <v>9</v>
      </c>
      <c r="I96" s="13">
        <v>9</v>
      </c>
      <c r="J96" s="13">
        <v>9</v>
      </c>
      <c r="K96" s="13">
        <v>9</v>
      </c>
      <c r="L96" s="15">
        <f t="shared" si="117"/>
        <v>81</v>
      </c>
      <c r="M96" s="16">
        <f t="shared" si="118"/>
        <v>45</v>
      </c>
      <c r="N96" s="13">
        <v>9</v>
      </c>
      <c r="O96" s="13">
        <v>9</v>
      </c>
      <c r="P96" s="13">
        <v>9</v>
      </c>
      <c r="Q96" s="13">
        <v>9</v>
      </c>
      <c r="R96" s="13">
        <v>9</v>
      </c>
      <c r="S96" s="13">
        <v>9</v>
      </c>
      <c r="T96" s="13">
        <v>9</v>
      </c>
      <c r="U96" s="13">
        <v>9</v>
      </c>
      <c r="V96" s="13">
        <v>9</v>
      </c>
      <c r="W96" s="15">
        <f t="shared" si="119"/>
        <v>81</v>
      </c>
      <c r="X96" s="16">
        <f t="shared" si="120"/>
        <v>45</v>
      </c>
      <c r="Y96" s="45">
        <f t="shared" ref="Y96:Z96" si="125">L96+W96</f>
        <v>162</v>
      </c>
      <c r="Z96" s="16">
        <f t="shared" si="125"/>
        <v>90</v>
      </c>
      <c r="AA96" s="18">
        <f>SMALL($Y92:$Y97,5)</f>
        <v>162</v>
      </c>
      <c r="AB96" s="24" t="s">
        <v>9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6"/>
      <c r="AN96" s="6"/>
    </row>
    <row r="97" spans="1:40" ht="12.75" customHeight="1" x14ac:dyDescent="0.2">
      <c r="A97" s="1"/>
      <c r="B97" s="12"/>
      <c r="C97" s="13">
        <v>9</v>
      </c>
      <c r="D97" s="13">
        <v>9</v>
      </c>
      <c r="E97" s="13">
        <v>9</v>
      </c>
      <c r="F97" s="13">
        <v>9</v>
      </c>
      <c r="G97" s="13">
        <v>9</v>
      </c>
      <c r="H97" s="14">
        <v>9</v>
      </c>
      <c r="I97" s="13">
        <v>9</v>
      </c>
      <c r="J97" s="13">
        <v>9</v>
      </c>
      <c r="K97" s="13">
        <v>9</v>
      </c>
      <c r="L97" s="15">
        <f t="shared" si="117"/>
        <v>81</v>
      </c>
      <c r="M97" s="16">
        <f t="shared" si="118"/>
        <v>45</v>
      </c>
      <c r="N97" s="13">
        <v>9</v>
      </c>
      <c r="O97" s="13">
        <v>9</v>
      </c>
      <c r="P97" s="13">
        <v>9</v>
      </c>
      <c r="Q97" s="13">
        <v>9</v>
      </c>
      <c r="R97" s="13">
        <v>9</v>
      </c>
      <c r="S97" s="13">
        <v>9</v>
      </c>
      <c r="T97" s="13">
        <v>9</v>
      </c>
      <c r="U97" s="13">
        <v>9</v>
      </c>
      <c r="V97" s="13">
        <v>9</v>
      </c>
      <c r="W97" s="15">
        <f t="shared" si="119"/>
        <v>81</v>
      </c>
      <c r="X97" s="16">
        <f t="shared" si="120"/>
        <v>45</v>
      </c>
      <c r="Y97" s="45">
        <f t="shared" ref="Y97:Z97" si="126">L97+W97</f>
        <v>162</v>
      </c>
      <c r="Z97" s="16">
        <f t="shared" si="126"/>
        <v>90</v>
      </c>
      <c r="AA97" s="18">
        <f>SMALL($Y92:$Y97,6)</f>
        <v>162</v>
      </c>
      <c r="AB97" s="7">
        <f>AM15</f>
        <v>13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6"/>
      <c r="AN97" s="6"/>
    </row>
    <row r="98" spans="1:40" ht="12.75" customHeight="1" x14ac:dyDescent="0.2">
      <c r="A98" s="1"/>
      <c r="B98" s="1"/>
      <c r="C98" s="1"/>
      <c r="D98" s="1"/>
      <c r="E98" s="1"/>
      <c r="F98" s="1"/>
      <c r="G98" s="1"/>
      <c r="H98" s="29"/>
      <c r="I98" s="1"/>
      <c r="J98" s="1"/>
      <c r="K98" s="1"/>
      <c r="L98" s="15">
        <f>SMALL(L92:L97,1)+SMALL(L92:L97,2)+SMALL(L92:L97,3)+SMALL(L92:L97,4)</f>
        <v>176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7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6"/>
      <c r="AN98" s="6"/>
    </row>
    <row r="99" spans="1:40" ht="12.75" customHeight="1" x14ac:dyDescent="0.2">
      <c r="A99" s="1"/>
      <c r="B99" s="81" t="s">
        <v>92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3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6"/>
      <c r="AN99" s="6"/>
    </row>
    <row r="100" spans="1:40" ht="12.75" customHeight="1" x14ac:dyDescent="0.2">
      <c r="A100" s="1"/>
      <c r="B100" s="38" t="s">
        <v>93</v>
      </c>
      <c r="C100" s="13">
        <v>4</v>
      </c>
      <c r="D100" s="13">
        <v>4</v>
      </c>
      <c r="E100" s="13">
        <v>3</v>
      </c>
      <c r="F100" s="13">
        <v>5</v>
      </c>
      <c r="G100" s="13">
        <v>6</v>
      </c>
      <c r="H100" s="14">
        <v>4</v>
      </c>
      <c r="I100" s="13">
        <v>4</v>
      </c>
      <c r="J100" s="13">
        <v>5</v>
      </c>
      <c r="K100" s="13">
        <v>4</v>
      </c>
      <c r="L100" s="15">
        <f t="shared" ref="L100:L105" si="127">SUM(C100:K100)</f>
        <v>39</v>
      </c>
      <c r="M100" s="16">
        <f t="shared" ref="M100:M105" si="128">L100-$L$1</f>
        <v>3</v>
      </c>
      <c r="N100" s="13">
        <v>4</v>
      </c>
      <c r="O100" s="13">
        <v>4</v>
      </c>
      <c r="P100" s="13">
        <v>4</v>
      </c>
      <c r="Q100" s="13">
        <v>4</v>
      </c>
      <c r="R100" s="13">
        <v>5</v>
      </c>
      <c r="S100" s="13">
        <v>6</v>
      </c>
      <c r="T100" s="13">
        <v>7</v>
      </c>
      <c r="U100" s="13">
        <v>4</v>
      </c>
      <c r="V100" s="13">
        <v>5</v>
      </c>
      <c r="W100" s="15">
        <f t="shared" ref="W100:W105" si="129">SUM(N100:V100)</f>
        <v>43</v>
      </c>
      <c r="X100" s="16">
        <f t="shared" ref="X100:X105" si="130">W100-$W$1</f>
        <v>7</v>
      </c>
      <c r="Y100" s="45">
        <f t="shared" ref="Y100:Z100" si="131">L100+W100</f>
        <v>82</v>
      </c>
      <c r="Z100" s="16">
        <f t="shared" si="131"/>
        <v>10</v>
      </c>
      <c r="AA100" s="18">
        <f>SMALL($Y100:$Y105,1)</f>
        <v>82</v>
      </c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6"/>
      <c r="AN100" s="6"/>
    </row>
    <row r="101" spans="1:40" ht="12.75" customHeight="1" x14ac:dyDescent="0.2">
      <c r="A101" s="1"/>
      <c r="B101" s="38" t="s">
        <v>94</v>
      </c>
      <c r="C101" s="13">
        <v>4</v>
      </c>
      <c r="D101" s="13">
        <v>4</v>
      </c>
      <c r="E101" s="13">
        <v>5</v>
      </c>
      <c r="F101" s="13">
        <v>6</v>
      </c>
      <c r="G101" s="13">
        <v>5</v>
      </c>
      <c r="H101" s="14">
        <v>6</v>
      </c>
      <c r="I101" s="13">
        <v>3</v>
      </c>
      <c r="J101" s="13">
        <v>5</v>
      </c>
      <c r="K101" s="13">
        <v>4</v>
      </c>
      <c r="L101" s="15">
        <f t="shared" si="127"/>
        <v>42</v>
      </c>
      <c r="M101" s="16">
        <f t="shared" si="128"/>
        <v>6</v>
      </c>
      <c r="N101" s="13">
        <v>5</v>
      </c>
      <c r="O101" s="13">
        <v>5</v>
      </c>
      <c r="P101" s="13">
        <v>5</v>
      </c>
      <c r="Q101" s="13">
        <v>3</v>
      </c>
      <c r="R101" s="13">
        <v>7</v>
      </c>
      <c r="S101" s="13">
        <v>5</v>
      </c>
      <c r="T101" s="13">
        <v>4</v>
      </c>
      <c r="U101" s="13">
        <v>4</v>
      </c>
      <c r="V101" s="13">
        <v>6</v>
      </c>
      <c r="W101" s="15">
        <f t="shared" si="129"/>
        <v>44</v>
      </c>
      <c r="X101" s="16">
        <f t="shared" si="130"/>
        <v>8</v>
      </c>
      <c r="Y101" s="45">
        <f t="shared" ref="Y101:Z101" si="132">L101+W101</f>
        <v>86</v>
      </c>
      <c r="Z101" s="16">
        <f t="shared" si="132"/>
        <v>14</v>
      </c>
      <c r="AA101" s="18">
        <f>SMALL($Y100:$Y105,2)</f>
        <v>86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6"/>
      <c r="AN101" s="6"/>
    </row>
    <row r="102" spans="1:40" ht="12.75" customHeight="1" x14ac:dyDescent="0.2">
      <c r="A102" s="1"/>
      <c r="B102" s="38" t="s">
        <v>95</v>
      </c>
      <c r="C102" s="13">
        <v>5</v>
      </c>
      <c r="D102" s="13">
        <v>5</v>
      </c>
      <c r="E102" s="13">
        <v>4</v>
      </c>
      <c r="F102" s="13">
        <v>5</v>
      </c>
      <c r="G102" s="13">
        <v>7</v>
      </c>
      <c r="H102" s="14">
        <v>5</v>
      </c>
      <c r="I102" s="13">
        <v>4</v>
      </c>
      <c r="J102" s="13">
        <v>5</v>
      </c>
      <c r="K102" s="13">
        <v>4</v>
      </c>
      <c r="L102" s="15">
        <f t="shared" si="127"/>
        <v>44</v>
      </c>
      <c r="M102" s="16">
        <f t="shared" si="128"/>
        <v>8</v>
      </c>
      <c r="N102" s="13">
        <v>5</v>
      </c>
      <c r="O102" s="13">
        <v>4</v>
      </c>
      <c r="P102" s="13">
        <v>5</v>
      </c>
      <c r="Q102" s="13">
        <v>4</v>
      </c>
      <c r="R102" s="13">
        <v>6</v>
      </c>
      <c r="S102" s="13">
        <v>6</v>
      </c>
      <c r="T102" s="13">
        <v>6</v>
      </c>
      <c r="U102" s="13">
        <v>4</v>
      </c>
      <c r="V102" s="13">
        <v>7</v>
      </c>
      <c r="W102" s="15">
        <f t="shared" si="129"/>
        <v>47</v>
      </c>
      <c r="X102" s="16">
        <f t="shared" si="130"/>
        <v>11</v>
      </c>
      <c r="Y102" s="45">
        <f t="shared" ref="Y102:Z102" si="133">L102+W102</f>
        <v>91</v>
      </c>
      <c r="Z102" s="16">
        <f t="shared" si="133"/>
        <v>19</v>
      </c>
      <c r="AA102" s="18">
        <f>SMALL($Y100:$Y105,3)</f>
        <v>88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6"/>
      <c r="AN102" s="6"/>
    </row>
    <row r="103" spans="1:40" ht="12.75" customHeight="1" x14ac:dyDescent="0.2">
      <c r="A103" s="1"/>
      <c r="B103" s="38" t="s">
        <v>96</v>
      </c>
      <c r="C103" s="13">
        <v>5</v>
      </c>
      <c r="D103" s="13">
        <v>6</v>
      </c>
      <c r="E103" s="13">
        <v>4</v>
      </c>
      <c r="F103" s="13">
        <v>6</v>
      </c>
      <c r="G103" s="13">
        <v>6</v>
      </c>
      <c r="H103" s="14">
        <v>5</v>
      </c>
      <c r="I103" s="13">
        <v>4</v>
      </c>
      <c r="J103" s="13">
        <v>7</v>
      </c>
      <c r="K103" s="13">
        <v>3</v>
      </c>
      <c r="L103" s="15">
        <f t="shared" si="127"/>
        <v>46</v>
      </c>
      <c r="M103" s="16">
        <f t="shared" si="128"/>
        <v>10</v>
      </c>
      <c r="N103" s="13">
        <v>4</v>
      </c>
      <c r="O103" s="13">
        <v>4</v>
      </c>
      <c r="P103" s="13">
        <v>5</v>
      </c>
      <c r="Q103" s="13">
        <v>4</v>
      </c>
      <c r="R103" s="13">
        <v>5</v>
      </c>
      <c r="S103" s="13">
        <v>5</v>
      </c>
      <c r="T103" s="13">
        <v>5</v>
      </c>
      <c r="U103" s="13">
        <v>5</v>
      </c>
      <c r="V103" s="13">
        <v>5</v>
      </c>
      <c r="W103" s="15">
        <f t="shared" si="129"/>
        <v>42</v>
      </c>
      <c r="X103" s="16">
        <f t="shared" si="130"/>
        <v>6</v>
      </c>
      <c r="Y103" s="45">
        <f t="shared" ref="Y103:Z103" si="134">L103+W103</f>
        <v>88</v>
      </c>
      <c r="Z103" s="16">
        <f t="shared" si="134"/>
        <v>16</v>
      </c>
      <c r="AA103" s="18">
        <f>SMALL($Y100:$Y105,4)</f>
        <v>91</v>
      </c>
      <c r="AB103" s="23">
        <f>AA100+AA101+AA102+AA103</f>
        <v>347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6"/>
      <c r="AN103" s="6"/>
    </row>
    <row r="104" spans="1:40" ht="12.75" customHeight="1" x14ac:dyDescent="0.2">
      <c r="A104" s="1"/>
      <c r="B104" s="38" t="s">
        <v>97</v>
      </c>
      <c r="C104" s="13">
        <v>9</v>
      </c>
      <c r="D104" s="13">
        <v>7</v>
      </c>
      <c r="E104" s="13">
        <v>6</v>
      </c>
      <c r="F104" s="13">
        <v>7</v>
      </c>
      <c r="G104" s="13">
        <v>6</v>
      </c>
      <c r="H104" s="14">
        <v>7</v>
      </c>
      <c r="I104" s="13">
        <v>6</v>
      </c>
      <c r="J104" s="13">
        <v>4</v>
      </c>
      <c r="K104" s="13">
        <v>5</v>
      </c>
      <c r="L104" s="15">
        <f t="shared" si="127"/>
        <v>57</v>
      </c>
      <c r="M104" s="16">
        <f t="shared" si="128"/>
        <v>21</v>
      </c>
      <c r="N104" s="13">
        <v>5</v>
      </c>
      <c r="O104" s="13">
        <v>4</v>
      </c>
      <c r="P104" s="13">
        <v>5</v>
      </c>
      <c r="Q104" s="13">
        <v>4</v>
      </c>
      <c r="R104" s="13">
        <v>7</v>
      </c>
      <c r="S104" s="13">
        <v>6</v>
      </c>
      <c r="T104" s="13">
        <v>5</v>
      </c>
      <c r="U104" s="13">
        <v>3</v>
      </c>
      <c r="V104" s="13">
        <v>8</v>
      </c>
      <c r="W104" s="15">
        <f t="shared" si="129"/>
        <v>47</v>
      </c>
      <c r="X104" s="16">
        <f t="shared" si="130"/>
        <v>11</v>
      </c>
      <c r="Y104" s="45">
        <f t="shared" ref="Y104:Z104" si="135">L104+W104</f>
        <v>104</v>
      </c>
      <c r="Z104" s="16">
        <f t="shared" si="135"/>
        <v>32</v>
      </c>
      <c r="AA104" s="18">
        <f>SMALL($Y100:$Y105,5)</f>
        <v>104</v>
      </c>
      <c r="AB104" s="24" t="s">
        <v>9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6"/>
      <c r="AN104" s="6"/>
    </row>
    <row r="105" spans="1:40" ht="12.75" customHeight="1" x14ac:dyDescent="0.2">
      <c r="A105" s="1"/>
      <c r="B105" s="12"/>
      <c r="C105" s="13">
        <v>9</v>
      </c>
      <c r="D105" s="13">
        <v>9</v>
      </c>
      <c r="E105" s="13">
        <v>9</v>
      </c>
      <c r="F105" s="13">
        <v>9</v>
      </c>
      <c r="G105" s="13">
        <v>9</v>
      </c>
      <c r="H105" s="14">
        <v>9</v>
      </c>
      <c r="I105" s="13">
        <v>9</v>
      </c>
      <c r="J105" s="13">
        <v>9</v>
      </c>
      <c r="K105" s="13">
        <v>9</v>
      </c>
      <c r="L105" s="15">
        <f t="shared" si="127"/>
        <v>81</v>
      </c>
      <c r="M105" s="16">
        <f t="shared" si="128"/>
        <v>45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5">
        <f t="shared" si="129"/>
        <v>81</v>
      </c>
      <c r="X105" s="16">
        <f t="shared" si="130"/>
        <v>45</v>
      </c>
      <c r="Y105" s="45">
        <f t="shared" ref="Y105:Z105" si="136">L105+W105</f>
        <v>162</v>
      </c>
      <c r="Z105" s="16">
        <f t="shared" si="136"/>
        <v>90</v>
      </c>
      <c r="AA105" s="18">
        <f>SMALL($Y100:$Y105,6)</f>
        <v>162</v>
      </c>
      <c r="AB105" s="7">
        <f>AM16</f>
        <v>16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6"/>
      <c r="AN105" s="6"/>
    </row>
    <row r="106" spans="1:40" ht="12.75" customHeight="1" x14ac:dyDescent="0.2">
      <c r="A106" s="1"/>
      <c r="B106" s="1"/>
      <c r="C106" s="1"/>
      <c r="D106" s="1"/>
      <c r="E106" s="1"/>
      <c r="F106" s="1"/>
      <c r="G106" s="1"/>
      <c r="H106" s="29"/>
      <c r="I106" s="1"/>
      <c r="J106" s="1"/>
      <c r="K106" s="1"/>
      <c r="L106" s="15">
        <f>SMALL(L100:L105,1)+SMALL(L100:L105,2)+SMALL(L100:L105,3)+SMALL(L100:L105,4)</f>
        <v>171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7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6"/>
      <c r="AN106" s="6"/>
    </row>
    <row r="107" spans="1:40" ht="12.75" customHeight="1" x14ac:dyDescent="0.2">
      <c r="A107" s="1"/>
      <c r="B107" s="84" t="s">
        <v>98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6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6"/>
      <c r="AN107" s="6"/>
    </row>
    <row r="108" spans="1:40" ht="12.75" customHeight="1" x14ac:dyDescent="0.2">
      <c r="A108" s="1"/>
      <c r="B108" s="38" t="s">
        <v>99</v>
      </c>
      <c r="C108" s="13">
        <v>4</v>
      </c>
      <c r="D108" s="13">
        <v>5</v>
      </c>
      <c r="E108" s="13">
        <v>3</v>
      </c>
      <c r="F108" s="13">
        <v>5</v>
      </c>
      <c r="G108" s="13">
        <v>4</v>
      </c>
      <c r="H108" s="14">
        <v>5</v>
      </c>
      <c r="I108" s="13">
        <v>4</v>
      </c>
      <c r="J108" s="13">
        <v>5</v>
      </c>
      <c r="K108" s="13">
        <v>4</v>
      </c>
      <c r="L108" s="15">
        <f t="shared" ref="L108:L113" si="137">SUM(C108:K108)</f>
        <v>39</v>
      </c>
      <c r="M108" s="16">
        <f t="shared" ref="M108:M113" si="138">L108-$L$1</f>
        <v>3</v>
      </c>
      <c r="N108" s="13">
        <v>4</v>
      </c>
      <c r="O108" s="13">
        <v>4</v>
      </c>
      <c r="P108" s="13">
        <v>4</v>
      </c>
      <c r="Q108" s="13">
        <v>3</v>
      </c>
      <c r="R108" s="13">
        <v>5</v>
      </c>
      <c r="S108" s="13">
        <v>4</v>
      </c>
      <c r="T108" s="13">
        <v>3</v>
      </c>
      <c r="U108" s="13">
        <v>4</v>
      </c>
      <c r="V108" s="13">
        <v>4</v>
      </c>
      <c r="W108" s="15">
        <f t="shared" ref="W108:W113" si="139">SUM(N108:V108)</f>
        <v>35</v>
      </c>
      <c r="X108" s="16">
        <f t="shared" ref="X108:X113" si="140">W108-$W$1</f>
        <v>-1</v>
      </c>
      <c r="Y108" s="45">
        <f t="shared" ref="Y108:Z108" si="141">L108+W108</f>
        <v>74</v>
      </c>
      <c r="Z108" s="16">
        <f t="shared" si="141"/>
        <v>2</v>
      </c>
      <c r="AA108" s="18">
        <f>SMALL($Y108:$Y113,1)</f>
        <v>74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6"/>
      <c r="AN108" s="6"/>
    </row>
    <row r="109" spans="1:40" ht="12.75" customHeight="1" x14ac:dyDescent="0.2">
      <c r="A109" s="1"/>
      <c r="B109" s="38" t="s">
        <v>100</v>
      </c>
      <c r="C109" s="13">
        <v>5</v>
      </c>
      <c r="D109" s="13">
        <v>4</v>
      </c>
      <c r="E109" s="13">
        <v>4</v>
      </c>
      <c r="F109" s="13">
        <v>4</v>
      </c>
      <c r="G109" s="13">
        <v>7</v>
      </c>
      <c r="H109" s="14">
        <v>5</v>
      </c>
      <c r="I109" s="13">
        <v>4</v>
      </c>
      <c r="J109" s="13">
        <v>5</v>
      </c>
      <c r="K109" s="13">
        <v>3</v>
      </c>
      <c r="L109" s="15">
        <f t="shared" si="137"/>
        <v>41</v>
      </c>
      <c r="M109" s="16">
        <f t="shared" si="138"/>
        <v>5</v>
      </c>
      <c r="N109" s="13">
        <v>5</v>
      </c>
      <c r="O109" s="13">
        <v>4</v>
      </c>
      <c r="P109" s="13">
        <v>6</v>
      </c>
      <c r="Q109" s="13">
        <v>3</v>
      </c>
      <c r="R109" s="13">
        <v>5</v>
      </c>
      <c r="S109" s="13">
        <v>5</v>
      </c>
      <c r="T109" s="13">
        <v>4</v>
      </c>
      <c r="U109" s="13">
        <v>4</v>
      </c>
      <c r="V109" s="13">
        <v>6</v>
      </c>
      <c r="W109" s="15">
        <f t="shared" si="139"/>
        <v>42</v>
      </c>
      <c r="X109" s="16">
        <f t="shared" si="140"/>
        <v>6</v>
      </c>
      <c r="Y109" s="45">
        <f t="shared" ref="Y109:Z109" si="142">L109+W109</f>
        <v>83</v>
      </c>
      <c r="Z109" s="16">
        <f t="shared" si="142"/>
        <v>11</v>
      </c>
      <c r="AA109" s="18">
        <f>SMALL($Y108:$Y113,2)</f>
        <v>79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6"/>
      <c r="AN109" s="6"/>
    </row>
    <row r="110" spans="1:40" ht="12.75" customHeight="1" x14ac:dyDescent="0.2">
      <c r="A110" s="1"/>
      <c r="B110" s="38" t="s">
        <v>101</v>
      </c>
      <c r="C110" s="13">
        <v>7</v>
      </c>
      <c r="D110" s="13">
        <v>5</v>
      </c>
      <c r="E110" s="13">
        <v>3</v>
      </c>
      <c r="F110" s="13">
        <v>5</v>
      </c>
      <c r="G110" s="13">
        <v>6</v>
      </c>
      <c r="H110" s="14">
        <v>4</v>
      </c>
      <c r="I110" s="13">
        <v>3</v>
      </c>
      <c r="J110" s="13">
        <v>4</v>
      </c>
      <c r="K110" s="13">
        <v>4</v>
      </c>
      <c r="L110" s="15">
        <f t="shared" si="137"/>
        <v>41</v>
      </c>
      <c r="M110" s="16">
        <f t="shared" si="138"/>
        <v>5</v>
      </c>
      <c r="N110" s="13">
        <v>4</v>
      </c>
      <c r="O110" s="13">
        <v>4</v>
      </c>
      <c r="P110" s="13">
        <v>5</v>
      </c>
      <c r="Q110" s="13">
        <v>4</v>
      </c>
      <c r="R110" s="13">
        <v>4</v>
      </c>
      <c r="S110" s="13">
        <v>4</v>
      </c>
      <c r="T110" s="13">
        <v>3</v>
      </c>
      <c r="U110" s="13">
        <v>4</v>
      </c>
      <c r="V110" s="13">
        <v>6</v>
      </c>
      <c r="W110" s="15">
        <f t="shared" si="139"/>
        <v>38</v>
      </c>
      <c r="X110" s="16">
        <f t="shared" si="140"/>
        <v>2</v>
      </c>
      <c r="Y110" s="45">
        <f t="shared" ref="Y110:Z110" si="143">L110+W110</f>
        <v>79</v>
      </c>
      <c r="Z110" s="16">
        <f t="shared" si="143"/>
        <v>7</v>
      </c>
      <c r="AA110" s="18">
        <f>SMALL($Y108:$Y113,3)</f>
        <v>82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6"/>
      <c r="AN110" s="6"/>
    </row>
    <row r="111" spans="1:40" ht="12.75" customHeight="1" x14ac:dyDescent="0.2">
      <c r="A111" s="1"/>
      <c r="B111" s="38" t="s">
        <v>102</v>
      </c>
      <c r="C111" s="13">
        <v>5</v>
      </c>
      <c r="D111" s="13">
        <v>5</v>
      </c>
      <c r="E111" s="13">
        <v>3</v>
      </c>
      <c r="F111" s="13">
        <v>5</v>
      </c>
      <c r="G111" s="13">
        <v>7</v>
      </c>
      <c r="H111" s="14">
        <v>5</v>
      </c>
      <c r="I111" s="13">
        <v>4</v>
      </c>
      <c r="J111" s="13">
        <v>5</v>
      </c>
      <c r="K111" s="13">
        <v>5</v>
      </c>
      <c r="L111" s="15">
        <f t="shared" si="137"/>
        <v>44</v>
      </c>
      <c r="M111" s="16">
        <f t="shared" si="138"/>
        <v>8</v>
      </c>
      <c r="N111" s="13">
        <v>5</v>
      </c>
      <c r="O111" s="13">
        <v>3</v>
      </c>
      <c r="P111" s="13">
        <v>4</v>
      </c>
      <c r="Q111" s="13">
        <v>3</v>
      </c>
      <c r="R111" s="13">
        <v>5</v>
      </c>
      <c r="S111" s="13">
        <v>4</v>
      </c>
      <c r="T111" s="13">
        <v>4</v>
      </c>
      <c r="U111" s="13">
        <v>5</v>
      </c>
      <c r="V111" s="13">
        <v>5</v>
      </c>
      <c r="W111" s="15">
        <f t="shared" si="139"/>
        <v>38</v>
      </c>
      <c r="X111" s="16">
        <f t="shared" si="140"/>
        <v>2</v>
      </c>
      <c r="Y111" s="45">
        <f t="shared" ref="Y111:Z111" si="144">L111+W111</f>
        <v>82</v>
      </c>
      <c r="Z111" s="16">
        <f t="shared" si="144"/>
        <v>10</v>
      </c>
      <c r="AA111" s="18">
        <f>SMALL($Y108:$Y113,4)</f>
        <v>82</v>
      </c>
      <c r="AB111" s="23">
        <f>AA108+AA109+AA110+AA111</f>
        <v>317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6"/>
      <c r="AN111" s="6"/>
    </row>
    <row r="112" spans="1:40" ht="12.75" customHeight="1" x14ac:dyDescent="0.2">
      <c r="A112" s="1"/>
      <c r="B112" s="38" t="s">
        <v>103</v>
      </c>
      <c r="C112" s="13">
        <v>4</v>
      </c>
      <c r="D112" s="13">
        <v>5</v>
      </c>
      <c r="E112" s="13">
        <v>4</v>
      </c>
      <c r="F112" s="13">
        <v>6</v>
      </c>
      <c r="G112" s="13">
        <v>6</v>
      </c>
      <c r="H112" s="14">
        <v>3</v>
      </c>
      <c r="I112" s="13">
        <v>4</v>
      </c>
      <c r="J112" s="13">
        <v>6</v>
      </c>
      <c r="K112" s="13">
        <v>5</v>
      </c>
      <c r="L112" s="15">
        <f t="shared" si="137"/>
        <v>43</v>
      </c>
      <c r="M112" s="16">
        <f t="shared" si="138"/>
        <v>7</v>
      </c>
      <c r="N112" s="13">
        <v>4</v>
      </c>
      <c r="O112" s="13">
        <v>3</v>
      </c>
      <c r="P112" s="13">
        <v>5</v>
      </c>
      <c r="Q112" s="13">
        <v>4</v>
      </c>
      <c r="R112" s="13">
        <v>6</v>
      </c>
      <c r="S112" s="13">
        <v>5</v>
      </c>
      <c r="T112" s="13">
        <v>5</v>
      </c>
      <c r="U112" s="13">
        <v>2</v>
      </c>
      <c r="V112" s="13">
        <v>5</v>
      </c>
      <c r="W112" s="15">
        <f t="shared" si="139"/>
        <v>39</v>
      </c>
      <c r="X112" s="16">
        <f t="shared" si="140"/>
        <v>3</v>
      </c>
      <c r="Y112" s="45">
        <f t="shared" ref="Y112:Z112" si="145">L112+W112</f>
        <v>82</v>
      </c>
      <c r="Z112" s="16">
        <f t="shared" si="145"/>
        <v>10</v>
      </c>
      <c r="AA112" s="18">
        <f>SMALL($Y108:$Y113,5)</f>
        <v>83</v>
      </c>
      <c r="AB112" s="24" t="s">
        <v>9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6"/>
      <c r="AN112" s="6"/>
    </row>
    <row r="113" spans="1:40" ht="12.75" customHeight="1" x14ac:dyDescent="0.2">
      <c r="A113" s="1"/>
      <c r="B113" s="12"/>
      <c r="C113" s="13">
        <v>9</v>
      </c>
      <c r="D113" s="13">
        <v>9</v>
      </c>
      <c r="E113" s="13">
        <v>9</v>
      </c>
      <c r="F113" s="13">
        <v>9</v>
      </c>
      <c r="G113" s="13">
        <v>9</v>
      </c>
      <c r="H113" s="14">
        <v>9</v>
      </c>
      <c r="I113" s="13">
        <v>9</v>
      </c>
      <c r="J113" s="13">
        <v>9</v>
      </c>
      <c r="K113" s="13">
        <v>9</v>
      </c>
      <c r="L113" s="15">
        <f t="shared" si="137"/>
        <v>81</v>
      </c>
      <c r="M113" s="16">
        <f t="shared" si="138"/>
        <v>45</v>
      </c>
      <c r="N113" s="13">
        <v>9</v>
      </c>
      <c r="O113" s="13">
        <v>9</v>
      </c>
      <c r="P113" s="13">
        <v>9</v>
      </c>
      <c r="Q113" s="13">
        <v>9</v>
      </c>
      <c r="R113" s="13">
        <v>9</v>
      </c>
      <c r="S113" s="13">
        <v>9</v>
      </c>
      <c r="T113" s="13">
        <v>9</v>
      </c>
      <c r="U113" s="13">
        <v>9</v>
      </c>
      <c r="V113" s="13">
        <v>9</v>
      </c>
      <c r="W113" s="15">
        <f t="shared" si="139"/>
        <v>81</v>
      </c>
      <c r="X113" s="16">
        <f t="shared" si="140"/>
        <v>45</v>
      </c>
      <c r="Y113" s="45">
        <f t="shared" ref="Y113:Z113" si="146">L113+W113</f>
        <v>162</v>
      </c>
      <c r="Z113" s="16">
        <f t="shared" si="146"/>
        <v>90</v>
      </c>
      <c r="AA113" s="18">
        <f>SMALL($Y108:$Y113,6)</f>
        <v>162</v>
      </c>
      <c r="AB113" s="7">
        <f>AM17</f>
        <v>6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6"/>
      <c r="AN113" s="6"/>
    </row>
    <row r="114" spans="1:40" ht="12.75" customHeight="1" x14ac:dyDescent="0.2">
      <c r="A114" s="1"/>
      <c r="B114" s="1"/>
      <c r="C114" s="1"/>
      <c r="D114" s="1"/>
      <c r="E114" s="1"/>
      <c r="F114" s="1"/>
      <c r="G114" s="1"/>
      <c r="H114" s="29"/>
      <c r="I114" s="1"/>
      <c r="J114" s="1"/>
      <c r="K114" s="1"/>
      <c r="L114" s="15">
        <f>SMALL(L108:L113,1)+SMALL(L108:L113,2)+SMALL(L108:L113,3)+SMALL(L108:L113,4)</f>
        <v>164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7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6"/>
      <c r="AN114" s="6"/>
    </row>
    <row r="115" spans="1:40" ht="12.75" customHeight="1" x14ac:dyDescent="0.2">
      <c r="A115" s="1"/>
      <c r="B115" s="89" t="s">
        <v>104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6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6"/>
      <c r="AN115" s="6"/>
    </row>
    <row r="116" spans="1:40" ht="12.75" customHeight="1" x14ac:dyDescent="0.2">
      <c r="A116" s="1"/>
      <c r="B116" s="38" t="s">
        <v>105</v>
      </c>
      <c r="C116" s="13">
        <v>5</v>
      </c>
      <c r="D116" s="13">
        <v>4</v>
      </c>
      <c r="E116" s="13">
        <v>3</v>
      </c>
      <c r="F116" s="13">
        <v>5</v>
      </c>
      <c r="G116" s="13">
        <v>4</v>
      </c>
      <c r="H116" s="14">
        <v>4</v>
      </c>
      <c r="I116" s="13">
        <v>3</v>
      </c>
      <c r="J116" s="13">
        <v>4</v>
      </c>
      <c r="K116" s="13">
        <v>4</v>
      </c>
      <c r="L116" s="15">
        <f t="shared" ref="L116:L121" si="147">SUM(C116:K116)</f>
        <v>36</v>
      </c>
      <c r="M116" s="16">
        <f t="shared" ref="M116:M121" si="148">L116-$L$1</f>
        <v>0</v>
      </c>
      <c r="N116" s="13">
        <v>4</v>
      </c>
      <c r="O116" s="13">
        <v>4</v>
      </c>
      <c r="P116" s="13">
        <v>4</v>
      </c>
      <c r="Q116" s="13">
        <v>2</v>
      </c>
      <c r="R116" s="13">
        <v>5</v>
      </c>
      <c r="S116" s="13">
        <v>4</v>
      </c>
      <c r="T116" s="13">
        <v>4</v>
      </c>
      <c r="U116" s="13">
        <v>4</v>
      </c>
      <c r="V116" s="13">
        <v>5</v>
      </c>
      <c r="W116" s="15">
        <f t="shared" ref="W116:W121" si="149">SUM(N116:V116)</f>
        <v>36</v>
      </c>
      <c r="X116" s="16">
        <f t="shared" ref="X116:X121" si="150">W116-$W$1</f>
        <v>0</v>
      </c>
      <c r="Y116" s="45">
        <f t="shared" ref="Y116:Z116" si="151">L116+W116</f>
        <v>72</v>
      </c>
      <c r="Z116" s="16">
        <f t="shared" si="151"/>
        <v>0</v>
      </c>
      <c r="AA116" s="18">
        <f>SMALL($Y116:$Y121,1)</f>
        <v>72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6"/>
      <c r="AN116" s="6"/>
    </row>
    <row r="117" spans="1:40" ht="12.75" customHeight="1" x14ac:dyDescent="0.2">
      <c r="A117" s="1"/>
      <c r="B117" s="38" t="s">
        <v>106</v>
      </c>
      <c r="C117" s="13">
        <v>6</v>
      </c>
      <c r="D117" s="13">
        <v>6</v>
      </c>
      <c r="E117" s="13">
        <v>3</v>
      </c>
      <c r="F117" s="13">
        <v>6</v>
      </c>
      <c r="G117" s="13">
        <v>4</v>
      </c>
      <c r="H117" s="14">
        <v>4</v>
      </c>
      <c r="I117" s="13">
        <v>3</v>
      </c>
      <c r="J117" s="13">
        <v>4</v>
      </c>
      <c r="K117" s="13">
        <v>4</v>
      </c>
      <c r="L117" s="15">
        <f t="shared" si="147"/>
        <v>40</v>
      </c>
      <c r="M117" s="16">
        <f t="shared" si="148"/>
        <v>4</v>
      </c>
      <c r="N117" s="13">
        <v>5</v>
      </c>
      <c r="O117" s="13">
        <v>4</v>
      </c>
      <c r="P117" s="13">
        <v>4</v>
      </c>
      <c r="Q117" s="13">
        <v>3</v>
      </c>
      <c r="R117" s="13">
        <v>5</v>
      </c>
      <c r="S117" s="13">
        <v>5</v>
      </c>
      <c r="T117" s="13">
        <v>4</v>
      </c>
      <c r="U117" s="13">
        <v>3</v>
      </c>
      <c r="V117" s="13">
        <v>5</v>
      </c>
      <c r="W117" s="15">
        <f t="shared" si="149"/>
        <v>38</v>
      </c>
      <c r="X117" s="16">
        <f t="shared" si="150"/>
        <v>2</v>
      </c>
      <c r="Y117" s="45">
        <f t="shared" ref="Y117:Z117" si="152">L117+W117</f>
        <v>78</v>
      </c>
      <c r="Z117" s="16">
        <f t="shared" si="152"/>
        <v>6</v>
      </c>
      <c r="AA117" s="18">
        <f>SMALL($Y116:$Y121,2)</f>
        <v>73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6"/>
      <c r="AN117" s="6"/>
    </row>
    <row r="118" spans="1:40" ht="12.75" customHeight="1" x14ac:dyDescent="0.2">
      <c r="A118" s="1"/>
      <c r="B118" s="38" t="s">
        <v>107</v>
      </c>
      <c r="C118" s="13">
        <v>5</v>
      </c>
      <c r="D118" s="13">
        <v>5</v>
      </c>
      <c r="E118" s="13">
        <v>5</v>
      </c>
      <c r="F118" s="13">
        <v>4</v>
      </c>
      <c r="G118" s="13">
        <v>4</v>
      </c>
      <c r="H118" s="14">
        <v>5</v>
      </c>
      <c r="I118" s="13">
        <v>4</v>
      </c>
      <c r="J118" s="13">
        <v>4</v>
      </c>
      <c r="K118" s="13">
        <v>5</v>
      </c>
      <c r="L118" s="15">
        <f t="shared" si="147"/>
        <v>41</v>
      </c>
      <c r="M118" s="16">
        <f t="shared" si="148"/>
        <v>5</v>
      </c>
      <c r="N118" s="13">
        <v>4</v>
      </c>
      <c r="O118" s="13">
        <v>3</v>
      </c>
      <c r="P118" s="13">
        <v>4</v>
      </c>
      <c r="Q118" s="13">
        <v>3</v>
      </c>
      <c r="R118" s="13">
        <v>4</v>
      </c>
      <c r="S118" s="13">
        <v>5</v>
      </c>
      <c r="T118" s="13">
        <v>4</v>
      </c>
      <c r="U118" s="13">
        <v>3</v>
      </c>
      <c r="V118" s="13">
        <v>6</v>
      </c>
      <c r="W118" s="15">
        <f t="shared" si="149"/>
        <v>36</v>
      </c>
      <c r="X118" s="16">
        <f t="shared" si="150"/>
        <v>0</v>
      </c>
      <c r="Y118" s="45">
        <f t="shared" ref="Y118:Z118" si="153">L118+W118</f>
        <v>77</v>
      </c>
      <c r="Z118" s="16">
        <f t="shared" si="153"/>
        <v>5</v>
      </c>
      <c r="AA118" s="18">
        <f>SMALL($Y116:$Y121,3)</f>
        <v>77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6"/>
      <c r="AN118" s="6"/>
    </row>
    <row r="119" spans="1:40" ht="12.75" customHeight="1" x14ac:dyDescent="0.2">
      <c r="A119" s="1"/>
      <c r="B119" s="38" t="s">
        <v>108</v>
      </c>
      <c r="C119" s="13">
        <v>4</v>
      </c>
      <c r="D119" s="13">
        <v>4</v>
      </c>
      <c r="E119" s="13">
        <v>3</v>
      </c>
      <c r="F119" s="13">
        <v>7</v>
      </c>
      <c r="G119" s="13">
        <v>5</v>
      </c>
      <c r="H119" s="14">
        <v>4</v>
      </c>
      <c r="I119" s="13">
        <v>3</v>
      </c>
      <c r="J119" s="13">
        <v>4</v>
      </c>
      <c r="K119" s="13">
        <v>3</v>
      </c>
      <c r="L119" s="15">
        <f t="shared" si="147"/>
        <v>37</v>
      </c>
      <c r="M119" s="16">
        <f t="shared" si="148"/>
        <v>1</v>
      </c>
      <c r="N119" s="13">
        <v>4</v>
      </c>
      <c r="O119" s="13">
        <v>4</v>
      </c>
      <c r="P119" s="13">
        <v>2</v>
      </c>
      <c r="Q119" s="13">
        <v>3</v>
      </c>
      <c r="R119" s="13">
        <v>5</v>
      </c>
      <c r="S119" s="13">
        <v>5</v>
      </c>
      <c r="T119" s="13">
        <v>3</v>
      </c>
      <c r="U119" s="13">
        <v>4</v>
      </c>
      <c r="V119" s="13">
        <v>6</v>
      </c>
      <c r="W119" s="15">
        <f t="shared" si="149"/>
        <v>36</v>
      </c>
      <c r="X119" s="16">
        <f t="shared" si="150"/>
        <v>0</v>
      </c>
      <c r="Y119" s="45">
        <f t="shared" ref="Y119:Z119" si="154">L119+W119</f>
        <v>73</v>
      </c>
      <c r="Z119" s="16">
        <f t="shared" si="154"/>
        <v>1</v>
      </c>
      <c r="AA119" s="18">
        <f>SMALL($Y116:$Y121,4)</f>
        <v>78</v>
      </c>
      <c r="AB119" s="23">
        <f>AA116+AA117+AA118+AA119</f>
        <v>300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6"/>
      <c r="AN119" s="6"/>
    </row>
    <row r="120" spans="1:40" ht="12.75" customHeight="1" x14ac:dyDescent="0.2">
      <c r="A120" s="1"/>
      <c r="B120" s="38" t="s">
        <v>109</v>
      </c>
      <c r="C120" s="13">
        <v>6</v>
      </c>
      <c r="D120" s="13">
        <v>5</v>
      </c>
      <c r="E120" s="13">
        <v>5</v>
      </c>
      <c r="F120" s="13">
        <v>4</v>
      </c>
      <c r="G120" s="13">
        <v>7</v>
      </c>
      <c r="H120" s="14">
        <v>5</v>
      </c>
      <c r="I120" s="13">
        <v>6</v>
      </c>
      <c r="J120" s="13">
        <v>5</v>
      </c>
      <c r="K120" s="13">
        <v>5</v>
      </c>
      <c r="L120" s="15">
        <f t="shared" si="147"/>
        <v>48</v>
      </c>
      <c r="M120" s="16">
        <f t="shared" si="148"/>
        <v>12</v>
      </c>
      <c r="N120" s="13">
        <v>5</v>
      </c>
      <c r="O120" s="13">
        <v>4</v>
      </c>
      <c r="P120" s="13">
        <v>5</v>
      </c>
      <c r="Q120" s="13">
        <v>4</v>
      </c>
      <c r="R120" s="13">
        <v>8</v>
      </c>
      <c r="S120" s="13">
        <v>6</v>
      </c>
      <c r="T120" s="13">
        <v>5</v>
      </c>
      <c r="U120" s="13">
        <v>4</v>
      </c>
      <c r="V120" s="13">
        <v>5</v>
      </c>
      <c r="W120" s="15">
        <f t="shared" si="149"/>
        <v>46</v>
      </c>
      <c r="X120" s="16">
        <f t="shared" si="150"/>
        <v>10</v>
      </c>
      <c r="Y120" s="45">
        <f t="shared" ref="Y120:Z120" si="155">L120+W120</f>
        <v>94</v>
      </c>
      <c r="Z120" s="16">
        <f t="shared" si="155"/>
        <v>22</v>
      </c>
      <c r="AA120" s="18">
        <f>SMALL($Y116:$Y121,5)</f>
        <v>94</v>
      </c>
      <c r="AB120" s="24" t="s">
        <v>9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6"/>
      <c r="AN120" s="6"/>
    </row>
    <row r="121" spans="1:40" ht="12.75" customHeight="1" x14ac:dyDescent="0.2">
      <c r="A121" s="1"/>
      <c r="B121" s="12"/>
      <c r="C121" s="13">
        <v>9</v>
      </c>
      <c r="D121" s="13">
        <v>9</v>
      </c>
      <c r="E121" s="13">
        <v>9</v>
      </c>
      <c r="F121" s="13">
        <v>9</v>
      </c>
      <c r="G121" s="13">
        <v>9</v>
      </c>
      <c r="H121" s="14">
        <v>9</v>
      </c>
      <c r="I121" s="13">
        <v>9</v>
      </c>
      <c r="J121" s="13">
        <v>9</v>
      </c>
      <c r="K121" s="13">
        <v>9</v>
      </c>
      <c r="L121" s="15">
        <f t="shared" si="147"/>
        <v>81</v>
      </c>
      <c r="M121" s="16">
        <f t="shared" si="148"/>
        <v>45</v>
      </c>
      <c r="N121" s="13">
        <v>9</v>
      </c>
      <c r="O121" s="13">
        <v>9</v>
      </c>
      <c r="P121" s="13">
        <v>9</v>
      </c>
      <c r="Q121" s="13">
        <v>9</v>
      </c>
      <c r="R121" s="13">
        <v>9</v>
      </c>
      <c r="S121" s="13">
        <v>9</v>
      </c>
      <c r="T121" s="13">
        <v>9</v>
      </c>
      <c r="U121" s="13">
        <v>9</v>
      </c>
      <c r="V121" s="13">
        <v>9</v>
      </c>
      <c r="W121" s="15">
        <f t="shared" si="149"/>
        <v>81</v>
      </c>
      <c r="X121" s="16">
        <f t="shared" si="150"/>
        <v>45</v>
      </c>
      <c r="Y121" s="45">
        <f t="shared" ref="Y121:Z121" si="156">L121+W121</f>
        <v>162</v>
      </c>
      <c r="Z121" s="16">
        <f t="shared" si="156"/>
        <v>90</v>
      </c>
      <c r="AA121" s="18">
        <f>SMALL($Y116:$Y121,6)</f>
        <v>162</v>
      </c>
      <c r="AB121" s="7">
        <f>AM18</f>
        <v>2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6"/>
      <c r="AN121" s="6"/>
    </row>
    <row r="122" spans="1:40" ht="12.75" customHeight="1" x14ac:dyDescent="0.2">
      <c r="A122" s="1"/>
      <c r="B122" s="1"/>
      <c r="C122" s="1"/>
      <c r="D122" s="1"/>
      <c r="E122" s="1"/>
      <c r="F122" s="1"/>
      <c r="G122" s="1"/>
      <c r="H122" s="29"/>
      <c r="I122" s="1"/>
      <c r="J122" s="1"/>
      <c r="K122" s="1"/>
      <c r="L122" s="15">
        <f>SMALL(L116:L121,1)+SMALL(L116:L121,2)+SMALL(L116:L121,3)+SMALL(L116:L121,4)</f>
        <v>154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7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6"/>
      <c r="AN122" s="6"/>
    </row>
    <row r="123" spans="1:40" ht="12.75" customHeight="1" x14ac:dyDescent="0.2">
      <c r="A123" s="1"/>
      <c r="B123" s="90" t="s">
        <v>110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2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6"/>
      <c r="AN123" s="6"/>
    </row>
    <row r="124" spans="1:40" ht="12.75" customHeight="1" x14ac:dyDescent="0.2">
      <c r="A124" s="1"/>
      <c r="B124" s="38" t="s">
        <v>111</v>
      </c>
      <c r="C124" s="13">
        <v>6</v>
      </c>
      <c r="D124" s="13">
        <v>4</v>
      </c>
      <c r="E124" s="13">
        <v>3</v>
      </c>
      <c r="F124" s="13">
        <v>5</v>
      </c>
      <c r="G124" s="13">
        <v>5</v>
      </c>
      <c r="H124" s="14">
        <v>7</v>
      </c>
      <c r="I124" s="13">
        <v>4</v>
      </c>
      <c r="J124" s="13">
        <v>4</v>
      </c>
      <c r="K124" s="13">
        <v>4</v>
      </c>
      <c r="L124" s="15">
        <f t="shared" ref="L124:L129" si="157">SUM(C124:K124)</f>
        <v>42</v>
      </c>
      <c r="M124" s="16">
        <f t="shared" ref="M124:M129" si="158">L124-$L$1</f>
        <v>6</v>
      </c>
      <c r="N124" s="13">
        <v>4</v>
      </c>
      <c r="O124" s="13">
        <v>4</v>
      </c>
      <c r="P124" s="13">
        <v>3</v>
      </c>
      <c r="Q124" s="13">
        <v>3</v>
      </c>
      <c r="R124" s="13">
        <v>5</v>
      </c>
      <c r="S124" s="13">
        <v>5</v>
      </c>
      <c r="T124" s="13">
        <v>3</v>
      </c>
      <c r="U124" s="13">
        <v>3</v>
      </c>
      <c r="V124" s="13">
        <v>4</v>
      </c>
      <c r="W124" s="15">
        <f t="shared" ref="W124:W129" si="159">SUM(N124:V124)</f>
        <v>34</v>
      </c>
      <c r="X124" s="16">
        <f t="shared" ref="X124:X129" si="160">W124-$W$1</f>
        <v>-2</v>
      </c>
      <c r="Y124" s="45">
        <f t="shared" ref="Y124:Z124" si="161">L124+W124</f>
        <v>76</v>
      </c>
      <c r="Z124" s="16">
        <f t="shared" si="161"/>
        <v>4</v>
      </c>
      <c r="AA124" s="18">
        <f>SMALL($Y124:$Y129,1)</f>
        <v>76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6"/>
      <c r="AN124" s="6"/>
    </row>
    <row r="125" spans="1:40" ht="12.75" customHeight="1" x14ac:dyDescent="0.2">
      <c r="A125" s="1"/>
      <c r="B125" s="38" t="s">
        <v>112</v>
      </c>
      <c r="C125" s="13">
        <v>4</v>
      </c>
      <c r="D125" s="13">
        <v>5</v>
      </c>
      <c r="E125" s="13">
        <v>4</v>
      </c>
      <c r="F125" s="13">
        <v>5</v>
      </c>
      <c r="G125" s="13">
        <v>5</v>
      </c>
      <c r="H125" s="14">
        <v>5</v>
      </c>
      <c r="I125" s="13">
        <v>3</v>
      </c>
      <c r="J125" s="13">
        <v>8</v>
      </c>
      <c r="K125" s="13">
        <v>3</v>
      </c>
      <c r="L125" s="15">
        <f t="shared" si="157"/>
        <v>42</v>
      </c>
      <c r="M125" s="16">
        <f t="shared" si="158"/>
        <v>6</v>
      </c>
      <c r="N125" s="13">
        <v>5</v>
      </c>
      <c r="O125" s="13">
        <v>4</v>
      </c>
      <c r="P125" s="13">
        <v>4</v>
      </c>
      <c r="Q125" s="13">
        <v>4</v>
      </c>
      <c r="R125" s="13">
        <v>5</v>
      </c>
      <c r="S125" s="13">
        <v>6</v>
      </c>
      <c r="T125" s="13">
        <v>5</v>
      </c>
      <c r="U125" s="13">
        <v>4</v>
      </c>
      <c r="V125" s="13">
        <v>7</v>
      </c>
      <c r="W125" s="15">
        <f t="shared" si="159"/>
        <v>44</v>
      </c>
      <c r="X125" s="16">
        <f t="shared" si="160"/>
        <v>8</v>
      </c>
      <c r="Y125" s="45">
        <f t="shared" ref="Y125:Z125" si="162">L125+W125</f>
        <v>86</v>
      </c>
      <c r="Z125" s="16">
        <f t="shared" si="162"/>
        <v>14</v>
      </c>
      <c r="AA125" s="18">
        <f>SMALL($Y124:$Y129,2)</f>
        <v>76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6"/>
      <c r="AN125" s="6"/>
    </row>
    <row r="126" spans="1:40" ht="12.75" customHeight="1" x14ac:dyDescent="0.2">
      <c r="A126" s="1"/>
      <c r="B126" s="38" t="s">
        <v>113</v>
      </c>
      <c r="C126" s="13">
        <v>6</v>
      </c>
      <c r="D126" s="13">
        <v>6</v>
      </c>
      <c r="E126" s="13">
        <v>4</v>
      </c>
      <c r="F126" s="13">
        <v>4</v>
      </c>
      <c r="G126" s="13">
        <v>6</v>
      </c>
      <c r="H126" s="14">
        <v>4</v>
      </c>
      <c r="I126" s="13">
        <v>4</v>
      </c>
      <c r="J126" s="13">
        <v>5</v>
      </c>
      <c r="K126" s="13">
        <v>3</v>
      </c>
      <c r="L126" s="15">
        <f t="shared" si="157"/>
        <v>42</v>
      </c>
      <c r="M126" s="16">
        <f t="shared" si="158"/>
        <v>6</v>
      </c>
      <c r="N126" s="13">
        <v>5</v>
      </c>
      <c r="O126" s="13">
        <v>4</v>
      </c>
      <c r="P126" s="13">
        <v>3</v>
      </c>
      <c r="Q126" s="13">
        <v>3</v>
      </c>
      <c r="R126" s="13">
        <v>4</v>
      </c>
      <c r="S126" s="13">
        <v>5</v>
      </c>
      <c r="T126" s="13">
        <v>3</v>
      </c>
      <c r="U126" s="13">
        <v>3</v>
      </c>
      <c r="V126" s="13">
        <v>4</v>
      </c>
      <c r="W126" s="15">
        <f t="shared" si="159"/>
        <v>34</v>
      </c>
      <c r="X126" s="16">
        <f t="shared" si="160"/>
        <v>-2</v>
      </c>
      <c r="Y126" s="45">
        <f t="shared" ref="Y126:Z126" si="163">L126+W126</f>
        <v>76</v>
      </c>
      <c r="Z126" s="16">
        <f t="shared" si="163"/>
        <v>4</v>
      </c>
      <c r="AA126" s="18">
        <f>SMALL($Y124:$Y129,3)</f>
        <v>82</v>
      </c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6"/>
      <c r="AN126" s="6"/>
    </row>
    <row r="127" spans="1:40" ht="12.75" customHeight="1" x14ac:dyDescent="0.2">
      <c r="A127" s="1"/>
      <c r="B127" s="38" t="s">
        <v>114</v>
      </c>
      <c r="C127" s="13">
        <v>4</v>
      </c>
      <c r="D127" s="13">
        <v>4</v>
      </c>
      <c r="E127" s="13">
        <v>4</v>
      </c>
      <c r="F127" s="13">
        <v>4</v>
      </c>
      <c r="G127" s="13">
        <v>5</v>
      </c>
      <c r="H127" s="14">
        <v>4</v>
      </c>
      <c r="I127" s="13">
        <v>4</v>
      </c>
      <c r="J127" s="13">
        <v>5</v>
      </c>
      <c r="K127" s="13">
        <v>4</v>
      </c>
      <c r="L127" s="15">
        <f t="shared" si="157"/>
        <v>38</v>
      </c>
      <c r="M127" s="16">
        <f t="shared" si="158"/>
        <v>2</v>
      </c>
      <c r="N127" s="13">
        <v>5</v>
      </c>
      <c r="O127" s="13">
        <v>4</v>
      </c>
      <c r="P127" s="13">
        <v>5</v>
      </c>
      <c r="Q127" s="13">
        <v>3</v>
      </c>
      <c r="R127" s="13">
        <v>6</v>
      </c>
      <c r="S127" s="13">
        <v>5</v>
      </c>
      <c r="T127" s="13">
        <v>4</v>
      </c>
      <c r="U127" s="13">
        <v>5</v>
      </c>
      <c r="V127" s="13">
        <v>7</v>
      </c>
      <c r="W127" s="15">
        <f t="shared" si="159"/>
        <v>44</v>
      </c>
      <c r="X127" s="16">
        <f t="shared" si="160"/>
        <v>8</v>
      </c>
      <c r="Y127" s="45">
        <f t="shared" ref="Y127:Z127" si="164">L127+W127</f>
        <v>82</v>
      </c>
      <c r="Z127" s="16">
        <f t="shared" si="164"/>
        <v>10</v>
      </c>
      <c r="AA127" s="18">
        <f>SMALL($Y124:$Y129,4)</f>
        <v>84</v>
      </c>
      <c r="AB127" s="23">
        <f>AA124+AA125+AA126+AA127</f>
        <v>318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6"/>
      <c r="AN127" s="6"/>
    </row>
    <row r="128" spans="1:40" ht="12.75" customHeight="1" x14ac:dyDescent="0.2">
      <c r="A128" s="1"/>
      <c r="B128" s="38" t="s">
        <v>115</v>
      </c>
      <c r="C128" s="13">
        <v>5</v>
      </c>
      <c r="D128" s="13">
        <v>5</v>
      </c>
      <c r="E128" s="13">
        <v>4</v>
      </c>
      <c r="F128" s="13">
        <v>5</v>
      </c>
      <c r="G128" s="13">
        <v>6</v>
      </c>
      <c r="H128" s="14">
        <v>5</v>
      </c>
      <c r="I128" s="13">
        <v>4</v>
      </c>
      <c r="J128" s="13">
        <v>4</v>
      </c>
      <c r="K128" s="13">
        <v>4</v>
      </c>
      <c r="L128" s="15">
        <f t="shared" si="157"/>
        <v>42</v>
      </c>
      <c r="M128" s="16">
        <f t="shared" si="158"/>
        <v>6</v>
      </c>
      <c r="N128" s="13">
        <v>5</v>
      </c>
      <c r="O128" s="13">
        <v>5</v>
      </c>
      <c r="P128" s="13">
        <v>3</v>
      </c>
      <c r="Q128" s="13">
        <v>3</v>
      </c>
      <c r="R128" s="13">
        <v>6</v>
      </c>
      <c r="S128" s="13">
        <v>6</v>
      </c>
      <c r="T128" s="13">
        <v>4</v>
      </c>
      <c r="U128" s="13">
        <v>4</v>
      </c>
      <c r="V128" s="13">
        <v>6</v>
      </c>
      <c r="W128" s="15">
        <f t="shared" si="159"/>
        <v>42</v>
      </c>
      <c r="X128" s="16">
        <f t="shared" si="160"/>
        <v>6</v>
      </c>
      <c r="Y128" s="45">
        <f t="shared" ref="Y128:Z128" si="165">L128+W128</f>
        <v>84</v>
      </c>
      <c r="Z128" s="16">
        <f t="shared" si="165"/>
        <v>12</v>
      </c>
      <c r="AA128" s="18">
        <f>SMALL($Y124:$Y129,5)</f>
        <v>86</v>
      </c>
      <c r="AB128" s="24" t="s">
        <v>9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6"/>
      <c r="AN128" s="6"/>
    </row>
    <row r="129" spans="1:40" ht="12.75" customHeight="1" x14ac:dyDescent="0.2">
      <c r="A129" s="1"/>
      <c r="B129" s="12"/>
      <c r="C129" s="13">
        <v>9</v>
      </c>
      <c r="D129" s="13">
        <v>9</v>
      </c>
      <c r="E129" s="13">
        <v>9</v>
      </c>
      <c r="F129" s="13">
        <v>9</v>
      </c>
      <c r="G129" s="13">
        <v>9</v>
      </c>
      <c r="H129" s="14">
        <v>9</v>
      </c>
      <c r="I129" s="13">
        <v>9</v>
      </c>
      <c r="J129" s="13">
        <v>9</v>
      </c>
      <c r="K129" s="13">
        <v>9</v>
      </c>
      <c r="L129" s="15">
        <f t="shared" si="157"/>
        <v>81</v>
      </c>
      <c r="M129" s="16">
        <f t="shared" si="158"/>
        <v>45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5">
        <f t="shared" si="159"/>
        <v>81</v>
      </c>
      <c r="X129" s="16">
        <f t="shared" si="160"/>
        <v>45</v>
      </c>
      <c r="Y129" s="45">
        <f t="shared" ref="Y129:Z129" si="166">L129+W129</f>
        <v>162</v>
      </c>
      <c r="Z129" s="16">
        <f t="shared" si="166"/>
        <v>90</v>
      </c>
      <c r="AA129" s="18">
        <f>SMALL($Y124:$Y129,6)</f>
        <v>162</v>
      </c>
      <c r="AB129" s="7">
        <f>AM19</f>
        <v>7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6"/>
      <c r="AN129" s="6"/>
    </row>
    <row r="130" spans="1:40" ht="12.75" customHeight="1" x14ac:dyDescent="0.2">
      <c r="A130" s="1"/>
      <c r="B130" s="1"/>
      <c r="C130" s="1"/>
      <c r="D130" s="1"/>
      <c r="E130" s="1"/>
      <c r="F130" s="1"/>
      <c r="G130" s="1"/>
      <c r="H130" s="29"/>
      <c r="I130" s="1"/>
      <c r="J130" s="1"/>
      <c r="K130" s="1"/>
      <c r="L130" s="15">
        <f>SMALL(L124:L129,1)+SMALL(L124:L129,2)+SMALL(L124:L129,3)+SMALL(L124:L129,4)</f>
        <v>164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7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6"/>
      <c r="AN130" s="6"/>
    </row>
    <row r="131" spans="1:40" ht="12.75" customHeight="1" x14ac:dyDescent="0.2">
      <c r="A131" s="1"/>
      <c r="B131" s="93" t="s">
        <v>116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6"/>
      <c r="AN131" s="6"/>
    </row>
    <row r="132" spans="1:40" ht="12.75" customHeight="1" x14ac:dyDescent="0.2">
      <c r="A132" s="1"/>
      <c r="B132" s="38" t="s">
        <v>117</v>
      </c>
      <c r="C132" s="13">
        <v>4</v>
      </c>
      <c r="D132" s="13">
        <v>4</v>
      </c>
      <c r="E132" s="13">
        <v>3</v>
      </c>
      <c r="F132" s="13">
        <v>5</v>
      </c>
      <c r="G132" s="13">
        <v>5</v>
      </c>
      <c r="H132" s="14">
        <v>5</v>
      </c>
      <c r="I132" s="13">
        <v>3</v>
      </c>
      <c r="J132" s="13">
        <v>5</v>
      </c>
      <c r="K132" s="13">
        <v>4</v>
      </c>
      <c r="L132" s="15">
        <f t="shared" ref="L132:L137" si="167">SUM(C132:K132)</f>
        <v>38</v>
      </c>
      <c r="M132" s="16">
        <f t="shared" ref="M132:M137" si="168">L132-$L$1</f>
        <v>2</v>
      </c>
      <c r="N132" s="13">
        <v>4</v>
      </c>
      <c r="O132" s="13">
        <v>4</v>
      </c>
      <c r="P132" s="13">
        <v>4</v>
      </c>
      <c r="Q132" s="13">
        <v>3</v>
      </c>
      <c r="R132" s="13">
        <v>4</v>
      </c>
      <c r="S132" s="13">
        <v>5</v>
      </c>
      <c r="T132" s="13">
        <v>4</v>
      </c>
      <c r="U132" s="13">
        <v>3</v>
      </c>
      <c r="V132" s="13">
        <v>5</v>
      </c>
      <c r="W132" s="15">
        <f t="shared" ref="W132:W137" si="169">SUM(N132:V132)</f>
        <v>36</v>
      </c>
      <c r="X132" s="16">
        <f t="shared" ref="X132:X137" si="170">W132-$W$1</f>
        <v>0</v>
      </c>
      <c r="Y132" s="45">
        <f t="shared" ref="Y132:Z132" si="171">L132+W132</f>
        <v>74</v>
      </c>
      <c r="Z132" s="16">
        <f t="shared" si="171"/>
        <v>2</v>
      </c>
      <c r="AA132" s="18">
        <f>SMALL($Y132:$Y137,1)</f>
        <v>74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6"/>
      <c r="AN132" s="6"/>
    </row>
    <row r="133" spans="1:40" ht="12.75" customHeight="1" x14ac:dyDescent="0.2">
      <c r="A133" s="1"/>
      <c r="B133" s="38" t="s">
        <v>118</v>
      </c>
      <c r="C133" s="13">
        <v>5</v>
      </c>
      <c r="D133" s="13">
        <v>4</v>
      </c>
      <c r="E133" s="13">
        <v>5</v>
      </c>
      <c r="F133" s="13">
        <v>6</v>
      </c>
      <c r="G133" s="13">
        <v>5</v>
      </c>
      <c r="H133" s="14">
        <v>5</v>
      </c>
      <c r="I133" s="13">
        <v>5</v>
      </c>
      <c r="J133" s="13">
        <v>5</v>
      </c>
      <c r="K133" s="13">
        <v>3</v>
      </c>
      <c r="L133" s="15">
        <f t="shared" si="167"/>
        <v>43</v>
      </c>
      <c r="M133" s="16">
        <f t="shared" si="168"/>
        <v>7</v>
      </c>
      <c r="N133" s="13">
        <v>5</v>
      </c>
      <c r="O133" s="13">
        <v>4</v>
      </c>
      <c r="P133" s="13">
        <v>4</v>
      </c>
      <c r="Q133" s="13">
        <v>3</v>
      </c>
      <c r="R133" s="13">
        <v>6</v>
      </c>
      <c r="S133" s="13">
        <v>4</v>
      </c>
      <c r="T133" s="13">
        <v>4</v>
      </c>
      <c r="U133" s="13">
        <v>4</v>
      </c>
      <c r="V133" s="13">
        <v>6</v>
      </c>
      <c r="W133" s="15">
        <f t="shared" si="169"/>
        <v>40</v>
      </c>
      <c r="X133" s="16">
        <f t="shared" si="170"/>
        <v>4</v>
      </c>
      <c r="Y133" s="45">
        <f t="shared" ref="Y133:Z133" si="172">L133+W133</f>
        <v>83</v>
      </c>
      <c r="Z133" s="16">
        <f t="shared" si="172"/>
        <v>11</v>
      </c>
      <c r="AA133" s="18">
        <f>SMALL($Y132:$Y137,2)</f>
        <v>77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6"/>
      <c r="AN133" s="6"/>
    </row>
    <row r="134" spans="1:40" ht="12.75" customHeight="1" x14ac:dyDescent="0.2">
      <c r="A134" s="1"/>
      <c r="B134" s="38" t="s">
        <v>119</v>
      </c>
      <c r="C134" s="13">
        <v>5</v>
      </c>
      <c r="D134" s="13">
        <v>4</v>
      </c>
      <c r="E134" s="13">
        <v>4</v>
      </c>
      <c r="F134" s="13">
        <v>5</v>
      </c>
      <c r="G134" s="13">
        <v>5</v>
      </c>
      <c r="H134" s="14">
        <v>4</v>
      </c>
      <c r="I134" s="13">
        <v>3</v>
      </c>
      <c r="J134" s="13">
        <v>5</v>
      </c>
      <c r="K134" s="13">
        <v>4</v>
      </c>
      <c r="L134" s="15">
        <f t="shared" si="167"/>
        <v>39</v>
      </c>
      <c r="M134" s="16">
        <f t="shared" si="168"/>
        <v>3</v>
      </c>
      <c r="N134" s="13">
        <v>5</v>
      </c>
      <c r="O134" s="13">
        <v>4</v>
      </c>
      <c r="P134" s="13">
        <v>5</v>
      </c>
      <c r="Q134" s="13">
        <v>3</v>
      </c>
      <c r="R134" s="13">
        <v>5</v>
      </c>
      <c r="S134" s="13">
        <v>4</v>
      </c>
      <c r="T134" s="13">
        <v>4</v>
      </c>
      <c r="U134" s="13">
        <v>2</v>
      </c>
      <c r="V134" s="13">
        <v>6</v>
      </c>
      <c r="W134" s="15">
        <f t="shared" si="169"/>
        <v>38</v>
      </c>
      <c r="X134" s="16">
        <f t="shared" si="170"/>
        <v>2</v>
      </c>
      <c r="Y134" s="45">
        <f t="shared" ref="Y134:Z134" si="173">L134+W134</f>
        <v>77</v>
      </c>
      <c r="Z134" s="16">
        <f t="shared" si="173"/>
        <v>5</v>
      </c>
      <c r="AA134" s="18">
        <f>SMALL($Y132:$Y137,3)</f>
        <v>82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6"/>
      <c r="AN134" s="6"/>
    </row>
    <row r="135" spans="1:40" ht="12.75" customHeight="1" x14ac:dyDescent="0.2">
      <c r="A135" s="1"/>
      <c r="B135" s="38" t="s">
        <v>120</v>
      </c>
      <c r="C135" s="13">
        <v>5</v>
      </c>
      <c r="D135" s="13">
        <v>5</v>
      </c>
      <c r="E135" s="13">
        <v>3</v>
      </c>
      <c r="F135" s="13">
        <v>5</v>
      </c>
      <c r="G135" s="13">
        <v>5</v>
      </c>
      <c r="H135" s="14">
        <v>5</v>
      </c>
      <c r="I135" s="13">
        <v>3</v>
      </c>
      <c r="J135" s="13">
        <v>6</v>
      </c>
      <c r="K135" s="13">
        <v>3</v>
      </c>
      <c r="L135" s="15">
        <f t="shared" si="167"/>
        <v>40</v>
      </c>
      <c r="M135" s="16">
        <f t="shared" si="168"/>
        <v>4</v>
      </c>
      <c r="N135" s="13">
        <v>5</v>
      </c>
      <c r="O135" s="13">
        <v>4</v>
      </c>
      <c r="P135" s="13">
        <v>4</v>
      </c>
      <c r="Q135" s="13">
        <v>4</v>
      </c>
      <c r="R135" s="13">
        <v>5</v>
      </c>
      <c r="S135" s="13">
        <v>6</v>
      </c>
      <c r="T135" s="13">
        <v>4</v>
      </c>
      <c r="U135" s="13">
        <v>4</v>
      </c>
      <c r="V135" s="13">
        <v>6</v>
      </c>
      <c r="W135" s="15">
        <f t="shared" si="169"/>
        <v>42</v>
      </c>
      <c r="X135" s="16">
        <f t="shared" si="170"/>
        <v>6</v>
      </c>
      <c r="Y135" s="45">
        <f t="shared" ref="Y135:Z135" si="174">L135+W135</f>
        <v>82</v>
      </c>
      <c r="Z135" s="16">
        <f t="shared" si="174"/>
        <v>10</v>
      </c>
      <c r="AA135" s="18">
        <f>SMALL($Y132:$Y137,4)</f>
        <v>82</v>
      </c>
      <c r="AB135" s="23">
        <f>AA132+AA133+AA134+AA135</f>
        <v>315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6"/>
      <c r="AN135" s="6"/>
    </row>
    <row r="136" spans="1:40" ht="12.75" customHeight="1" x14ac:dyDescent="0.2">
      <c r="A136" s="1"/>
      <c r="B136" s="38" t="s">
        <v>151</v>
      </c>
      <c r="C136" s="13">
        <v>6</v>
      </c>
      <c r="D136" s="13">
        <v>6</v>
      </c>
      <c r="E136" s="13">
        <v>4</v>
      </c>
      <c r="F136" s="13">
        <v>4</v>
      </c>
      <c r="G136" s="13">
        <v>5</v>
      </c>
      <c r="H136" s="14">
        <v>5</v>
      </c>
      <c r="I136" s="13">
        <v>3</v>
      </c>
      <c r="J136" s="13">
        <v>5</v>
      </c>
      <c r="K136" s="13">
        <v>3</v>
      </c>
      <c r="L136" s="15">
        <f t="shared" si="167"/>
        <v>41</v>
      </c>
      <c r="M136" s="16">
        <f t="shared" si="168"/>
        <v>5</v>
      </c>
      <c r="N136" s="13">
        <v>4</v>
      </c>
      <c r="O136" s="13">
        <v>6</v>
      </c>
      <c r="P136" s="13">
        <v>4</v>
      </c>
      <c r="Q136" s="13">
        <v>3</v>
      </c>
      <c r="R136" s="13">
        <v>4</v>
      </c>
      <c r="S136" s="13">
        <v>5</v>
      </c>
      <c r="T136" s="13">
        <v>4</v>
      </c>
      <c r="U136" s="13">
        <v>4</v>
      </c>
      <c r="V136" s="13">
        <v>7</v>
      </c>
      <c r="W136" s="15">
        <f t="shared" si="169"/>
        <v>41</v>
      </c>
      <c r="X136" s="16">
        <f t="shared" si="170"/>
        <v>5</v>
      </c>
      <c r="Y136" s="45">
        <f t="shared" ref="Y136:Z136" si="175">L136+W136</f>
        <v>82</v>
      </c>
      <c r="Z136" s="16">
        <f t="shared" si="175"/>
        <v>10</v>
      </c>
      <c r="AA136" s="18">
        <f>SMALL($Y132:$Y137,5)</f>
        <v>83</v>
      </c>
      <c r="AB136" s="24" t="s">
        <v>9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6"/>
      <c r="AN136" s="6"/>
    </row>
    <row r="137" spans="1:40" ht="12.75" customHeight="1" x14ac:dyDescent="0.2">
      <c r="A137" s="1"/>
      <c r="B137" s="12"/>
      <c r="C137" s="13">
        <v>9</v>
      </c>
      <c r="D137" s="13">
        <v>9</v>
      </c>
      <c r="E137" s="13">
        <v>9</v>
      </c>
      <c r="F137" s="13">
        <v>9</v>
      </c>
      <c r="G137" s="13">
        <v>9</v>
      </c>
      <c r="H137" s="14">
        <v>9</v>
      </c>
      <c r="I137" s="13">
        <v>9</v>
      </c>
      <c r="J137" s="13">
        <v>9</v>
      </c>
      <c r="K137" s="13">
        <v>9</v>
      </c>
      <c r="L137" s="15">
        <f t="shared" si="167"/>
        <v>81</v>
      </c>
      <c r="M137" s="16">
        <f t="shared" si="168"/>
        <v>45</v>
      </c>
      <c r="N137" s="13">
        <v>9</v>
      </c>
      <c r="O137" s="13">
        <v>9</v>
      </c>
      <c r="P137" s="13">
        <v>9</v>
      </c>
      <c r="Q137" s="13">
        <v>9</v>
      </c>
      <c r="R137" s="13">
        <v>9</v>
      </c>
      <c r="S137" s="13">
        <v>9</v>
      </c>
      <c r="T137" s="13">
        <v>9</v>
      </c>
      <c r="U137" s="13">
        <v>9</v>
      </c>
      <c r="V137" s="13">
        <v>9</v>
      </c>
      <c r="W137" s="15">
        <f t="shared" si="169"/>
        <v>81</v>
      </c>
      <c r="X137" s="16">
        <f t="shared" si="170"/>
        <v>45</v>
      </c>
      <c r="Y137" s="45">
        <f t="shared" ref="Y137:Z137" si="176">L137+W137</f>
        <v>162</v>
      </c>
      <c r="Z137" s="16">
        <f t="shared" si="176"/>
        <v>90</v>
      </c>
      <c r="AA137" s="18">
        <f>SMALL($Y132:$Y137,6)</f>
        <v>162</v>
      </c>
      <c r="AB137" s="7">
        <f>AM20</f>
        <v>4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6"/>
      <c r="AN137" s="6"/>
    </row>
    <row r="138" spans="1:40" ht="12.75" customHeight="1" x14ac:dyDescent="0.2">
      <c r="A138" s="1"/>
      <c r="B138" s="1"/>
      <c r="C138" s="1"/>
      <c r="D138" s="1"/>
      <c r="E138" s="1"/>
      <c r="F138" s="1"/>
      <c r="G138" s="1"/>
      <c r="H138" s="29"/>
      <c r="I138" s="1"/>
      <c r="J138" s="1"/>
      <c r="K138" s="1"/>
      <c r="L138" s="15">
        <f>SMALL(L132:L137,1)+SMALL(L132:L137,2)+SMALL(L132:L137,3)+SMALL(L132:L137,4)</f>
        <v>158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7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6"/>
      <c r="AN138" s="6"/>
    </row>
    <row r="139" spans="1:40" ht="12.75" customHeight="1" x14ac:dyDescent="0.2">
      <c r="A139" s="1"/>
      <c r="B139" s="96" t="s">
        <v>121</v>
      </c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8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6"/>
      <c r="AN139" s="6"/>
    </row>
    <row r="140" spans="1:40" ht="12.75" customHeight="1" x14ac:dyDescent="0.2">
      <c r="A140" s="1"/>
      <c r="B140" s="38" t="s">
        <v>122</v>
      </c>
      <c r="C140" s="13">
        <v>6</v>
      </c>
      <c r="D140" s="13">
        <v>5</v>
      </c>
      <c r="E140" s="13">
        <v>4</v>
      </c>
      <c r="F140" s="13">
        <v>5</v>
      </c>
      <c r="G140" s="13">
        <v>5</v>
      </c>
      <c r="H140" s="14">
        <v>6</v>
      </c>
      <c r="I140" s="13">
        <v>4</v>
      </c>
      <c r="J140" s="13">
        <v>6</v>
      </c>
      <c r="K140" s="13">
        <v>4</v>
      </c>
      <c r="L140" s="15">
        <f t="shared" ref="L140:L144" si="177">SUM(C140:K140)</f>
        <v>45</v>
      </c>
      <c r="M140" s="16">
        <f t="shared" ref="M140:M145" si="178">L140-$L$1</f>
        <v>9</v>
      </c>
      <c r="N140" s="13">
        <v>5</v>
      </c>
      <c r="O140" s="13">
        <v>4</v>
      </c>
      <c r="P140" s="13">
        <v>4</v>
      </c>
      <c r="Q140" s="13">
        <v>4</v>
      </c>
      <c r="R140" s="13">
        <v>6</v>
      </c>
      <c r="S140" s="13">
        <v>5</v>
      </c>
      <c r="T140" s="13">
        <v>4</v>
      </c>
      <c r="U140" s="13">
        <v>4</v>
      </c>
      <c r="V140" s="13">
        <v>5</v>
      </c>
      <c r="W140" s="15">
        <f t="shared" ref="W140:W145" si="179">SUM(N140:V140)</f>
        <v>41</v>
      </c>
      <c r="X140" s="16">
        <f t="shared" ref="X140:X145" si="180">W140-$W$1</f>
        <v>5</v>
      </c>
      <c r="Y140" s="45">
        <f t="shared" ref="Y140:Z140" si="181">L140+W140</f>
        <v>86</v>
      </c>
      <c r="Z140" s="16">
        <f t="shared" si="181"/>
        <v>14</v>
      </c>
      <c r="AA140" s="18">
        <f>SMALL($Y140:$Y145,1)</f>
        <v>81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6"/>
      <c r="AN140" s="6"/>
    </row>
    <row r="141" spans="1:40" ht="12.75" customHeight="1" x14ac:dyDescent="0.2">
      <c r="A141" s="1"/>
      <c r="B141" s="38" t="s">
        <v>123</v>
      </c>
      <c r="C141" s="13">
        <v>5</v>
      </c>
      <c r="D141" s="13">
        <v>5</v>
      </c>
      <c r="E141" s="13">
        <v>4</v>
      </c>
      <c r="F141" s="13">
        <v>4</v>
      </c>
      <c r="G141" s="13">
        <v>8</v>
      </c>
      <c r="H141" s="14">
        <v>4</v>
      </c>
      <c r="I141" s="13">
        <v>4</v>
      </c>
      <c r="J141" s="13">
        <v>6</v>
      </c>
      <c r="K141" s="13">
        <v>3</v>
      </c>
      <c r="L141" s="15">
        <f t="shared" si="177"/>
        <v>43</v>
      </c>
      <c r="M141" s="16">
        <f t="shared" si="178"/>
        <v>7</v>
      </c>
      <c r="N141" s="13">
        <v>4</v>
      </c>
      <c r="O141" s="13">
        <v>6</v>
      </c>
      <c r="P141" s="13">
        <v>5</v>
      </c>
      <c r="Q141" s="13">
        <v>4</v>
      </c>
      <c r="R141" s="13">
        <v>5</v>
      </c>
      <c r="S141" s="13">
        <v>5</v>
      </c>
      <c r="T141" s="13">
        <v>5</v>
      </c>
      <c r="U141" s="13">
        <v>4</v>
      </c>
      <c r="V141" s="13">
        <v>6</v>
      </c>
      <c r="W141" s="15">
        <f t="shared" si="179"/>
        <v>44</v>
      </c>
      <c r="X141" s="16">
        <f t="shared" si="180"/>
        <v>8</v>
      </c>
      <c r="Y141" s="45">
        <f t="shared" ref="Y141:Z141" si="182">L141+W141</f>
        <v>87</v>
      </c>
      <c r="Z141" s="16">
        <f t="shared" si="182"/>
        <v>15</v>
      </c>
      <c r="AA141" s="18">
        <f>SMALL($Y140:$Y145,2)</f>
        <v>83</v>
      </c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6"/>
      <c r="AN141" s="6"/>
    </row>
    <row r="142" spans="1:40" ht="12.75" customHeight="1" x14ac:dyDescent="0.2">
      <c r="A142" s="1"/>
      <c r="B142" s="38" t="s">
        <v>124</v>
      </c>
      <c r="C142" s="13">
        <v>4</v>
      </c>
      <c r="D142" s="13">
        <v>6</v>
      </c>
      <c r="E142" s="13">
        <v>5</v>
      </c>
      <c r="F142" s="13">
        <v>5</v>
      </c>
      <c r="G142" s="13">
        <v>5</v>
      </c>
      <c r="H142" s="14">
        <v>4</v>
      </c>
      <c r="I142" s="13">
        <v>5</v>
      </c>
      <c r="J142" s="13">
        <v>4</v>
      </c>
      <c r="K142" s="13">
        <v>4</v>
      </c>
      <c r="L142" s="15">
        <f t="shared" si="177"/>
        <v>42</v>
      </c>
      <c r="M142" s="16">
        <f t="shared" si="178"/>
        <v>6</v>
      </c>
      <c r="N142" s="13">
        <v>5</v>
      </c>
      <c r="O142" s="13">
        <v>4</v>
      </c>
      <c r="P142" s="13">
        <v>5</v>
      </c>
      <c r="Q142" s="13">
        <v>6</v>
      </c>
      <c r="R142" s="13">
        <v>5</v>
      </c>
      <c r="S142" s="13">
        <v>4</v>
      </c>
      <c r="T142" s="13">
        <v>5</v>
      </c>
      <c r="U142" s="13">
        <v>5</v>
      </c>
      <c r="V142" s="13">
        <v>6</v>
      </c>
      <c r="W142" s="15">
        <f t="shared" si="179"/>
        <v>45</v>
      </c>
      <c r="X142" s="16">
        <f t="shared" si="180"/>
        <v>9</v>
      </c>
      <c r="Y142" s="45">
        <f t="shared" ref="Y142:Z142" si="183">L142+W142</f>
        <v>87</v>
      </c>
      <c r="Z142" s="16">
        <f t="shared" si="183"/>
        <v>15</v>
      </c>
      <c r="AA142" s="18">
        <f>SMALL($Y140:$Y145,3)</f>
        <v>86</v>
      </c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6"/>
      <c r="AN142" s="6"/>
    </row>
    <row r="143" spans="1:40" ht="12.75" customHeight="1" x14ac:dyDescent="0.2">
      <c r="A143" s="1"/>
      <c r="B143" s="38" t="s">
        <v>125</v>
      </c>
      <c r="C143" s="13">
        <v>5</v>
      </c>
      <c r="D143" s="13">
        <v>4</v>
      </c>
      <c r="E143" s="13">
        <v>3</v>
      </c>
      <c r="F143" s="13">
        <v>4</v>
      </c>
      <c r="G143" s="13">
        <v>6</v>
      </c>
      <c r="H143" s="14">
        <v>5</v>
      </c>
      <c r="I143" s="13">
        <v>4</v>
      </c>
      <c r="J143" s="13">
        <v>6</v>
      </c>
      <c r="K143" s="13">
        <v>4</v>
      </c>
      <c r="L143" s="15">
        <f t="shared" si="177"/>
        <v>41</v>
      </c>
      <c r="M143" s="16">
        <f t="shared" si="178"/>
        <v>5</v>
      </c>
      <c r="N143" s="13">
        <v>4</v>
      </c>
      <c r="O143" s="13">
        <v>4</v>
      </c>
      <c r="P143" s="13">
        <v>4</v>
      </c>
      <c r="Q143" s="13">
        <v>4</v>
      </c>
      <c r="R143" s="13">
        <v>6</v>
      </c>
      <c r="S143" s="13">
        <v>4</v>
      </c>
      <c r="T143" s="13">
        <v>4</v>
      </c>
      <c r="U143" s="13">
        <v>4</v>
      </c>
      <c r="V143" s="13">
        <v>6</v>
      </c>
      <c r="W143" s="15">
        <f t="shared" si="179"/>
        <v>40</v>
      </c>
      <c r="X143" s="16">
        <f t="shared" si="180"/>
        <v>4</v>
      </c>
      <c r="Y143" s="45">
        <f t="shared" ref="Y143:Z143" si="184">L143+W143</f>
        <v>81</v>
      </c>
      <c r="Z143" s="16">
        <f t="shared" si="184"/>
        <v>9</v>
      </c>
      <c r="AA143" s="18">
        <f>SMALL($Y140:$Y145,4)</f>
        <v>87</v>
      </c>
      <c r="AB143" s="23">
        <f>AA140+AA141+AA142+AA143</f>
        <v>337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6"/>
      <c r="AN143" s="6"/>
    </row>
    <row r="144" spans="1:40" ht="12.75" customHeight="1" x14ac:dyDescent="0.2">
      <c r="A144" s="1"/>
      <c r="B144" s="38" t="s">
        <v>126</v>
      </c>
      <c r="C144" s="13">
        <v>4</v>
      </c>
      <c r="D144" s="13">
        <v>4</v>
      </c>
      <c r="E144" s="13">
        <v>4</v>
      </c>
      <c r="F144" s="13">
        <v>4</v>
      </c>
      <c r="G144" s="13">
        <v>6</v>
      </c>
      <c r="H144" s="14">
        <v>5</v>
      </c>
      <c r="I144" s="13">
        <v>4</v>
      </c>
      <c r="J144" s="13">
        <v>5</v>
      </c>
      <c r="K144" s="13">
        <v>4</v>
      </c>
      <c r="L144" s="15">
        <f t="shared" si="177"/>
        <v>40</v>
      </c>
      <c r="M144" s="16">
        <f t="shared" si="178"/>
        <v>4</v>
      </c>
      <c r="N144" s="13">
        <v>5</v>
      </c>
      <c r="O144" s="13">
        <v>4</v>
      </c>
      <c r="P144" s="13">
        <v>4</v>
      </c>
      <c r="Q144" s="13">
        <v>5</v>
      </c>
      <c r="R144" s="13">
        <v>6</v>
      </c>
      <c r="S144" s="13">
        <v>5</v>
      </c>
      <c r="T144" s="13">
        <v>5</v>
      </c>
      <c r="U144" s="13">
        <v>4</v>
      </c>
      <c r="V144" s="13">
        <v>5</v>
      </c>
      <c r="W144" s="15">
        <f t="shared" si="179"/>
        <v>43</v>
      </c>
      <c r="X144" s="16">
        <f t="shared" si="180"/>
        <v>7</v>
      </c>
      <c r="Y144" s="45">
        <f t="shared" ref="Y144:Z144" si="185">L144+W144</f>
        <v>83</v>
      </c>
      <c r="Z144" s="16">
        <f t="shared" si="185"/>
        <v>11</v>
      </c>
      <c r="AA144" s="18">
        <f>SMALL($Y140:$Y145,5)</f>
        <v>87</v>
      </c>
      <c r="AB144" s="24" t="s">
        <v>9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6"/>
      <c r="AN144" s="6"/>
    </row>
    <row r="145" spans="1:40" ht="12.75" customHeight="1" x14ac:dyDescent="0.2">
      <c r="A145" s="1"/>
      <c r="B145" s="12"/>
      <c r="C145" s="13">
        <v>9</v>
      </c>
      <c r="D145" s="13">
        <v>9</v>
      </c>
      <c r="E145" s="13">
        <v>9</v>
      </c>
      <c r="F145" s="13">
        <v>9</v>
      </c>
      <c r="G145" s="13">
        <v>9</v>
      </c>
      <c r="H145" s="14">
        <v>9</v>
      </c>
      <c r="I145" s="13">
        <v>9</v>
      </c>
      <c r="J145" s="13">
        <v>9</v>
      </c>
      <c r="K145" s="13">
        <v>9</v>
      </c>
      <c r="L145" s="15">
        <f>SUM(C145:K145)</f>
        <v>81</v>
      </c>
      <c r="M145" s="16">
        <f t="shared" si="178"/>
        <v>45</v>
      </c>
      <c r="N145" s="13">
        <v>9</v>
      </c>
      <c r="O145" s="13">
        <v>9</v>
      </c>
      <c r="P145" s="13">
        <v>9</v>
      </c>
      <c r="Q145" s="13">
        <v>9</v>
      </c>
      <c r="R145" s="13">
        <v>9</v>
      </c>
      <c r="S145" s="13">
        <v>9</v>
      </c>
      <c r="T145" s="13">
        <v>9</v>
      </c>
      <c r="U145" s="13">
        <v>9</v>
      </c>
      <c r="V145" s="13">
        <v>9</v>
      </c>
      <c r="W145" s="15">
        <f t="shared" si="179"/>
        <v>81</v>
      </c>
      <c r="X145" s="16">
        <f t="shared" si="180"/>
        <v>45</v>
      </c>
      <c r="Y145" s="45">
        <f t="shared" ref="Y145:Z145" si="186">L145+W145</f>
        <v>162</v>
      </c>
      <c r="Z145" s="16">
        <f t="shared" si="186"/>
        <v>90</v>
      </c>
      <c r="AA145" s="18">
        <f>SMALL($Y140:$Y145,6)</f>
        <v>162</v>
      </c>
      <c r="AB145" s="7">
        <f>AM21</f>
        <v>11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6"/>
      <c r="AN145" s="6"/>
    </row>
    <row r="146" spans="1:40" ht="12.75" customHeight="1" x14ac:dyDescent="0.2">
      <c r="A146" s="1"/>
      <c r="B146" s="30"/>
      <c r="C146" s="30"/>
      <c r="D146" s="30"/>
      <c r="E146" s="30"/>
      <c r="F146" s="30"/>
      <c r="G146" s="30"/>
      <c r="H146" s="31"/>
      <c r="I146" s="30"/>
      <c r="J146" s="30"/>
      <c r="K146" s="30"/>
      <c r="L146" s="15">
        <f>SMALL(L140:L145,1)+SMALL(L140:L145,2)+SMALL(L140:L145,3)+SMALL(L140:L145,4)</f>
        <v>166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48"/>
      <c r="Z146" s="30"/>
      <c r="AA146" s="30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6"/>
      <c r="AN146" s="6"/>
    </row>
    <row r="147" spans="1:40" ht="12.75" customHeight="1" x14ac:dyDescent="0.2">
      <c r="B147" s="99" t="s">
        <v>127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1"/>
      <c r="AB147" s="1"/>
    </row>
    <row r="148" spans="1:40" ht="12.75" customHeight="1" x14ac:dyDescent="0.2">
      <c r="B148" s="38" t="s">
        <v>128</v>
      </c>
      <c r="C148" s="13">
        <v>5</v>
      </c>
      <c r="D148" s="13">
        <v>6</v>
      </c>
      <c r="E148" s="13">
        <v>5</v>
      </c>
      <c r="F148" s="13">
        <v>6</v>
      </c>
      <c r="G148" s="13">
        <v>5</v>
      </c>
      <c r="H148" s="14">
        <v>5</v>
      </c>
      <c r="I148" s="13">
        <v>4</v>
      </c>
      <c r="J148" s="13">
        <v>5</v>
      </c>
      <c r="K148" s="13">
        <v>5</v>
      </c>
      <c r="L148" s="15">
        <f t="shared" ref="L148:L153" si="187">SUM(C148:K148)</f>
        <v>46</v>
      </c>
      <c r="M148" s="16">
        <f t="shared" ref="M148:M153" si="188">L148-$L$1</f>
        <v>10</v>
      </c>
      <c r="N148" s="13">
        <v>6</v>
      </c>
      <c r="O148" s="13">
        <v>4</v>
      </c>
      <c r="P148" s="13">
        <v>4</v>
      </c>
      <c r="Q148" s="13">
        <v>4</v>
      </c>
      <c r="R148" s="13">
        <v>5</v>
      </c>
      <c r="S148" s="13">
        <v>6</v>
      </c>
      <c r="T148" s="13">
        <v>5</v>
      </c>
      <c r="U148" s="13">
        <v>3</v>
      </c>
      <c r="V148" s="13">
        <v>7</v>
      </c>
      <c r="W148" s="15">
        <f t="shared" ref="W148:W153" si="189">SUM(N148:V148)</f>
        <v>44</v>
      </c>
      <c r="X148" s="16">
        <f t="shared" ref="X148:X153" si="190">W148-$W$1</f>
        <v>8</v>
      </c>
      <c r="Y148" s="45">
        <f t="shared" ref="Y148:Z148" si="191">L148+W148</f>
        <v>90</v>
      </c>
      <c r="Z148" s="16">
        <f t="shared" si="191"/>
        <v>18</v>
      </c>
      <c r="AA148" s="18">
        <f>SMALL($Y148:$Y153,1)</f>
        <v>83</v>
      </c>
      <c r="AB148" s="1"/>
    </row>
    <row r="149" spans="1:40" ht="12.75" customHeight="1" x14ac:dyDescent="0.2">
      <c r="B149" s="38" t="s">
        <v>129</v>
      </c>
      <c r="C149" s="13">
        <v>5</v>
      </c>
      <c r="D149" s="13">
        <v>6</v>
      </c>
      <c r="E149" s="13">
        <v>3</v>
      </c>
      <c r="F149" s="13">
        <v>5</v>
      </c>
      <c r="G149" s="13">
        <v>5</v>
      </c>
      <c r="H149" s="14">
        <v>4</v>
      </c>
      <c r="I149" s="13">
        <v>5</v>
      </c>
      <c r="J149" s="13">
        <v>6</v>
      </c>
      <c r="K149" s="13">
        <v>5</v>
      </c>
      <c r="L149" s="15">
        <f t="shared" si="187"/>
        <v>44</v>
      </c>
      <c r="M149" s="16">
        <f t="shared" si="188"/>
        <v>8</v>
      </c>
      <c r="N149" s="13">
        <v>7</v>
      </c>
      <c r="O149" s="13">
        <v>4</v>
      </c>
      <c r="P149" s="13">
        <v>5</v>
      </c>
      <c r="Q149" s="13">
        <v>4</v>
      </c>
      <c r="R149" s="13">
        <v>5</v>
      </c>
      <c r="S149" s="13">
        <v>5</v>
      </c>
      <c r="T149" s="13">
        <v>6</v>
      </c>
      <c r="U149" s="13">
        <v>4</v>
      </c>
      <c r="V149" s="13">
        <v>5</v>
      </c>
      <c r="W149" s="15">
        <f t="shared" si="189"/>
        <v>45</v>
      </c>
      <c r="X149" s="16">
        <f t="shared" si="190"/>
        <v>9</v>
      </c>
      <c r="Y149" s="45">
        <f t="shared" ref="Y149:Z149" si="192">L149+W149</f>
        <v>89</v>
      </c>
      <c r="Z149" s="16">
        <f t="shared" si="192"/>
        <v>17</v>
      </c>
      <c r="AA149" s="18">
        <f>SMALL($Y148:$Y153,2)</f>
        <v>89</v>
      </c>
      <c r="AB149" s="1"/>
    </row>
    <row r="150" spans="1:40" ht="12.75" customHeight="1" x14ac:dyDescent="0.2">
      <c r="B150" s="38" t="s">
        <v>130</v>
      </c>
      <c r="C150" s="13">
        <v>6</v>
      </c>
      <c r="D150" s="13">
        <v>5</v>
      </c>
      <c r="E150" s="13">
        <v>4</v>
      </c>
      <c r="F150" s="13">
        <v>4</v>
      </c>
      <c r="G150" s="13">
        <v>5</v>
      </c>
      <c r="H150" s="14">
        <v>4</v>
      </c>
      <c r="I150" s="13">
        <v>4</v>
      </c>
      <c r="J150" s="13">
        <v>5</v>
      </c>
      <c r="K150" s="13">
        <v>4</v>
      </c>
      <c r="L150" s="15">
        <f t="shared" si="187"/>
        <v>41</v>
      </c>
      <c r="M150" s="16">
        <f t="shared" si="188"/>
        <v>5</v>
      </c>
      <c r="N150" s="13">
        <v>5</v>
      </c>
      <c r="O150" s="13">
        <v>4</v>
      </c>
      <c r="P150" s="13">
        <v>5</v>
      </c>
      <c r="Q150" s="13">
        <v>4</v>
      </c>
      <c r="R150" s="13">
        <v>6</v>
      </c>
      <c r="S150" s="13">
        <v>4</v>
      </c>
      <c r="T150" s="13">
        <v>4</v>
      </c>
      <c r="U150" s="13">
        <v>4</v>
      </c>
      <c r="V150" s="13">
        <v>6</v>
      </c>
      <c r="W150" s="15">
        <f t="shared" si="189"/>
        <v>42</v>
      </c>
      <c r="X150" s="16">
        <f t="shared" si="190"/>
        <v>6</v>
      </c>
      <c r="Y150" s="45">
        <f t="shared" ref="Y150:Z150" si="193">L150+W150</f>
        <v>83</v>
      </c>
      <c r="Z150" s="16">
        <f t="shared" si="193"/>
        <v>11</v>
      </c>
      <c r="AA150" s="18">
        <f>SMALL($Y148:$Y153,3)</f>
        <v>90</v>
      </c>
      <c r="AB150" s="1"/>
    </row>
    <row r="151" spans="1:40" ht="12.75" customHeight="1" x14ac:dyDescent="0.2">
      <c r="B151" s="38" t="s">
        <v>131</v>
      </c>
      <c r="C151" s="13">
        <v>5</v>
      </c>
      <c r="D151" s="13">
        <v>8</v>
      </c>
      <c r="E151" s="13">
        <v>9</v>
      </c>
      <c r="F151" s="13">
        <v>5</v>
      </c>
      <c r="G151" s="13">
        <v>7</v>
      </c>
      <c r="H151" s="14">
        <v>7</v>
      </c>
      <c r="I151" s="13">
        <v>6</v>
      </c>
      <c r="J151" s="13">
        <v>7</v>
      </c>
      <c r="K151" s="13">
        <v>5</v>
      </c>
      <c r="L151" s="15">
        <f t="shared" si="187"/>
        <v>59</v>
      </c>
      <c r="M151" s="16">
        <f t="shared" si="188"/>
        <v>23</v>
      </c>
      <c r="N151" s="13">
        <v>7</v>
      </c>
      <c r="O151" s="13">
        <v>5</v>
      </c>
      <c r="P151" s="13">
        <v>7</v>
      </c>
      <c r="Q151" s="13">
        <v>4</v>
      </c>
      <c r="R151" s="13">
        <v>6</v>
      </c>
      <c r="S151" s="13">
        <v>5</v>
      </c>
      <c r="T151" s="13">
        <v>4</v>
      </c>
      <c r="U151" s="13">
        <v>5</v>
      </c>
      <c r="V151" s="13">
        <v>7</v>
      </c>
      <c r="W151" s="15">
        <f t="shared" si="189"/>
        <v>50</v>
      </c>
      <c r="X151" s="16">
        <f t="shared" si="190"/>
        <v>14</v>
      </c>
      <c r="Y151" s="45">
        <f t="shared" ref="Y151:Z151" si="194">L151+W151</f>
        <v>109</v>
      </c>
      <c r="Z151" s="16">
        <f t="shared" si="194"/>
        <v>37</v>
      </c>
      <c r="AA151" s="18">
        <f>SMALL($Y148:$Y153,4)</f>
        <v>94</v>
      </c>
      <c r="AB151" s="23">
        <f>AA148+AA149+AA150+AA151</f>
        <v>356</v>
      </c>
    </row>
    <row r="152" spans="1:40" ht="12.75" customHeight="1" x14ac:dyDescent="0.2">
      <c r="B152" s="38" t="s">
        <v>132</v>
      </c>
      <c r="C152" s="13">
        <v>6</v>
      </c>
      <c r="D152" s="13">
        <v>6</v>
      </c>
      <c r="E152" s="13">
        <v>4</v>
      </c>
      <c r="F152" s="13">
        <v>6</v>
      </c>
      <c r="G152" s="13">
        <v>5</v>
      </c>
      <c r="H152" s="14">
        <v>5</v>
      </c>
      <c r="I152" s="13">
        <v>5</v>
      </c>
      <c r="J152" s="13">
        <v>4</v>
      </c>
      <c r="K152" s="13">
        <v>3</v>
      </c>
      <c r="L152" s="15">
        <f t="shared" si="187"/>
        <v>44</v>
      </c>
      <c r="M152" s="16">
        <f t="shared" si="188"/>
        <v>8</v>
      </c>
      <c r="N152" s="13">
        <v>6</v>
      </c>
      <c r="O152" s="13">
        <v>5</v>
      </c>
      <c r="P152" s="13">
        <v>6</v>
      </c>
      <c r="Q152" s="13">
        <v>3</v>
      </c>
      <c r="R152" s="13">
        <v>6</v>
      </c>
      <c r="S152" s="13">
        <v>6</v>
      </c>
      <c r="T152" s="13">
        <v>7</v>
      </c>
      <c r="U152" s="13">
        <v>3</v>
      </c>
      <c r="V152" s="13">
        <v>8</v>
      </c>
      <c r="W152" s="15">
        <f t="shared" si="189"/>
        <v>50</v>
      </c>
      <c r="X152" s="16">
        <f t="shared" si="190"/>
        <v>14</v>
      </c>
      <c r="Y152" s="45">
        <f t="shared" ref="Y152:Z152" si="195">L152+W152</f>
        <v>94</v>
      </c>
      <c r="Z152" s="16">
        <f t="shared" si="195"/>
        <v>22</v>
      </c>
      <c r="AA152" s="18">
        <f>SMALL($Y148:$Y153,5)</f>
        <v>109</v>
      </c>
      <c r="AB152" s="24" t="s">
        <v>9</v>
      </c>
    </row>
    <row r="153" spans="1:40" ht="12.75" customHeight="1" x14ac:dyDescent="0.2">
      <c r="B153" s="12"/>
      <c r="C153" s="13">
        <v>9</v>
      </c>
      <c r="D153" s="13">
        <v>9</v>
      </c>
      <c r="E153" s="13">
        <v>9</v>
      </c>
      <c r="F153" s="13">
        <v>9</v>
      </c>
      <c r="G153" s="13">
        <v>9</v>
      </c>
      <c r="H153" s="14">
        <v>9</v>
      </c>
      <c r="I153" s="13">
        <v>9</v>
      </c>
      <c r="J153" s="13">
        <v>9</v>
      </c>
      <c r="K153" s="13">
        <v>9</v>
      </c>
      <c r="L153" s="15">
        <f t="shared" si="187"/>
        <v>81</v>
      </c>
      <c r="M153" s="16">
        <f t="shared" si="188"/>
        <v>45</v>
      </c>
      <c r="N153" s="13">
        <v>9</v>
      </c>
      <c r="O153" s="13">
        <v>9</v>
      </c>
      <c r="P153" s="13">
        <v>9</v>
      </c>
      <c r="Q153" s="13">
        <v>9</v>
      </c>
      <c r="R153" s="13">
        <v>9</v>
      </c>
      <c r="S153" s="13">
        <v>9</v>
      </c>
      <c r="T153" s="13">
        <v>9</v>
      </c>
      <c r="U153" s="13">
        <v>9</v>
      </c>
      <c r="V153" s="13">
        <v>9</v>
      </c>
      <c r="W153" s="15">
        <f t="shared" si="189"/>
        <v>81</v>
      </c>
      <c r="X153" s="16">
        <f t="shared" si="190"/>
        <v>45</v>
      </c>
      <c r="Y153" s="45">
        <f t="shared" ref="Y153:Z153" si="196">L153+W153</f>
        <v>162</v>
      </c>
      <c r="Z153" s="16">
        <f t="shared" si="196"/>
        <v>90</v>
      </c>
      <c r="AA153" s="18">
        <f>SMALL($Y148:$Y153,6)</f>
        <v>162</v>
      </c>
      <c r="AB153" s="7">
        <f>AM22</f>
        <v>18</v>
      </c>
    </row>
    <row r="154" spans="1:40" ht="12.75" customHeight="1" x14ac:dyDescent="0.2">
      <c r="B154" s="30"/>
      <c r="C154" s="30"/>
      <c r="D154" s="30"/>
      <c r="E154" s="30"/>
      <c r="F154" s="30"/>
      <c r="G154" s="30"/>
      <c r="H154" s="31"/>
      <c r="I154" s="30"/>
      <c r="J154" s="30"/>
      <c r="K154" s="30"/>
      <c r="L154" s="15">
        <f>SMALL(L148:L153,1)+SMALL(L148:L153,2)+SMALL(L148:L153,3)+SMALL(L148:L153,4)</f>
        <v>175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48"/>
      <c r="Z154" s="30"/>
      <c r="AA154" s="30"/>
      <c r="AB154" s="1"/>
    </row>
    <row r="155" spans="1:40" ht="12.75" customHeight="1" x14ac:dyDescent="0.2">
      <c r="B155" s="102" t="s">
        <v>133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4"/>
      <c r="AB155" s="1"/>
    </row>
    <row r="156" spans="1:40" ht="12.75" customHeight="1" x14ac:dyDescent="0.2">
      <c r="B156" s="38" t="s">
        <v>134</v>
      </c>
      <c r="C156" s="13">
        <v>4</v>
      </c>
      <c r="D156" s="13">
        <v>4</v>
      </c>
      <c r="E156" s="13">
        <v>4</v>
      </c>
      <c r="F156" s="13">
        <v>4</v>
      </c>
      <c r="G156" s="13">
        <v>4</v>
      </c>
      <c r="H156" s="14">
        <v>4</v>
      </c>
      <c r="I156" s="13">
        <v>4</v>
      </c>
      <c r="J156" s="13">
        <v>4</v>
      </c>
      <c r="K156" s="13">
        <v>3</v>
      </c>
      <c r="L156" s="15">
        <f t="shared" ref="L156:L161" si="197">SUM(C156:K156)</f>
        <v>35</v>
      </c>
      <c r="M156" s="16">
        <f t="shared" ref="M156:M161" si="198">L156-$L$1</f>
        <v>-1</v>
      </c>
      <c r="N156" s="13">
        <v>5</v>
      </c>
      <c r="O156" s="13">
        <v>3</v>
      </c>
      <c r="P156" s="13">
        <v>4</v>
      </c>
      <c r="Q156" s="13">
        <v>3</v>
      </c>
      <c r="R156" s="13">
        <v>5</v>
      </c>
      <c r="S156" s="13">
        <v>4</v>
      </c>
      <c r="T156" s="13">
        <v>4</v>
      </c>
      <c r="U156" s="13">
        <v>3</v>
      </c>
      <c r="V156" s="13">
        <v>6</v>
      </c>
      <c r="W156" s="15">
        <f t="shared" ref="W156:W161" si="199">SUM(N156:V156)</f>
        <v>37</v>
      </c>
      <c r="X156" s="16">
        <f t="shared" ref="X156:X161" si="200">W156-$W$1</f>
        <v>1</v>
      </c>
      <c r="Y156" s="45">
        <f t="shared" ref="Y156:Z156" si="201">L156+W156</f>
        <v>72</v>
      </c>
      <c r="Z156" s="16">
        <f t="shared" si="201"/>
        <v>0</v>
      </c>
      <c r="AA156" s="18">
        <f>SMALL($Y156:$Y161,1)</f>
        <v>71</v>
      </c>
      <c r="AB156" s="1"/>
    </row>
    <row r="157" spans="1:40" ht="12.75" customHeight="1" x14ac:dyDescent="0.2">
      <c r="B157" s="38" t="s">
        <v>135</v>
      </c>
      <c r="C157" s="13">
        <v>5</v>
      </c>
      <c r="D157" s="13">
        <v>4</v>
      </c>
      <c r="E157" s="13">
        <v>2</v>
      </c>
      <c r="F157" s="13">
        <v>5</v>
      </c>
      <c r="G157" s="13">
        <v>5</v>
      </c>
      <c r="H157" s="14">
        <v>4</v>
      </c>
      <c r="I157" s="13">
        <v>4</v>
      </c>
      <c r="J157" s="13">
        <v>4</v>
      </c>
      <c r="K157" s="13">
        <v>3</v>
      </c>
      <c r="L157" s="15">
        <f t="shared" si="197"/>
        <v>36</v>
      </c>
      <c r="M157" s="16">
        <f t="shared" si="198"/>
        <v>0</v>
      </c>
      <c r="N157" s="13">
        <v>4</v>
      </c>
      <c r="O157" s="13">
        <v>3</v>
      </c>
      <c r="P157" s="13">
        <v>3</v>
      </c>
      <c r="Q157" s="13">
        <v>3</v>
      </c>
      <c r="R157" s="13">
        <v>5</v>
      </c>
      <c r="S157" s="13">
        <v>4</v>
      </c>
      <c r="T157" s="13">
        <v>4</v>
      </c>
      <c r="U157" s="13">
        <v>4</v>
      </c>
      <c r="V157" s="13">
        <v>5</v>
      </c>
      <c r="W157" s="15">
        <f t="shared" si="199"/>
        <v>35</v>
      </c>
      <c r="X157" s="16">
        <f t="shared" si="200"/>
        <v>-1</v>
      </c>
      <c r="Y157" s="45">
        <f t="shared" ref="Y157:Z157" si="202">L157+W157</f>
        <v>71</v>
      </c>
      <c r="Z157" s="16">
        <f t="shared" si="202"/>
        <v>-1</v>
      </c>
      <c r="AA157" s="18">
        <f>SMALL($Y156:$Y161,2)</f>
        <v>72</v>
      </c>
      <c r="AB157" s="1"/>
    </row>
    <row r="158" spans="1:40" ht="12.75" customHeight="1" x14ac:dyDescent="0.2">
      <c r="B158" s="38" t="s">
        <v>136</v>
      </c>
      <c r="C158" s="13">
        <v>4</v>
      </c>
      <c r="D158" s="13">
        <v>5</v>
      </c>
      <c r="E158" s="13">
        <v>4</v>
      </c>
      <c r="F158" s="13">
        <v>6</v>
      </c>
      <c r="G158" s="13">
        <v>4</v>
      </c>
      <c r="H158" s="14">
        <v>4</v>
      </c>
      <c r="I158" s="13">
        <v>3</v>
      </c>
      <c r="J158" s="13">
        <v>4</v>
      </c>
      <c r="K158" s="13">
        <v>4</v>
      </c>
      <c r="L158" s="15">
        <f t="shared" si="197"/>
        <v>38</v>
      </c>
      <c r="M158" s="16">
        <f t="shared" si="198"/>
        <v>2</v>
      </c>
      <c r="N158" s="13">
        <v>3</v>
      </c>
      <c r="O158" s="13">
        <v>4</v>
      </c>
      <c r="P158" s="13">
        <v>5</v>
      </c>
      <c r="Q158" s="13">
        <v>3</v>
      </c>
      <c r="R158" s="13">
        <v>5</v>
      </c>
      <c r="S158" s="13">
        <v>4</v>
      </c>
      <c r="T158" s="13">
        <v>4</v>
      </c>
      <c r="U158" s="13">
        <v>4</v>
      </c>
      <c r="V158" s="13">
        <v>4</v>
      </c>
      <c r="W158" s="15">
        <f t="shared" si="199"/>
        <v>36</v>
      </c>
      <c r="X158" s="16">
        <f t="shared" si="200"/>
        <v>0</v>
      </c>
      <c r="Y158" s="45">
        <f t="shared" ref="Y158:Z158" si="203">L158+W158</f>
        <v>74</v>
      </c>
      <c r="Z158" s="16">
        <f t="shared" si="203"/>
        <v>2</v>
      </c>
      <c r="AA158" s="18">
        <f>SMALL($Y156:$Y161,3)</f>
        <v>74</v>
      </c>
      <c r="AB158" s="1"/>
    </row>
    <row r="159" spans="1:40" ht="12.75" customHeight="1" x14ac:dyDescent="0.2">
      <c r="B159" s="38" t="s">
        <v>137</v>
      </c>
      <c r="C159" s="13">
        <v>6</v>
      </c>
      <c r="D159" s="13">
        <v>5</v>
      </c>
      <c r="E159" s="13">
        <v>4</v>
      </c>
      <c r="F159" s="13">
        <v>4</v>
      </c>
      <c r="G159" s="13">
        <v>4</v>
      </c>
      <c r="H159" s="14">
        <v>4</v>
      </c>
      <c r="I159" s="13">
        <v>4</v>
      </c>
      <c r="J159" s="13">
        <v>5</v>
      </c>
      <c r="K159" s="13">
        <v>4</v>
      </c>
      <c r="L159" s="15">
        <f t="shared" si="197"/>
        <v>40</v>
      </c>
      <c r="M159" s="16">
        <f t="shared" si="198"/>
        <v>4</v>
      </c>
      <c r="N159" s="13">
        <v>5</v>
      </c>
      <c r="O159" s="13">
        <v>4</v>
      </c>
      <c r="P159" s="13">
        <v>5</v>
      </c>
      <c r="Q159" s="13">
        <v>3</v>
      </c>
      <c r="R159" s="13">
        <v>7</v>
      </c>
      <c r="S159" s="13">
        <v>5</v>
      </c>
      <c r="T159" s="13">
        <v>3</v>
      </c>
      <c r="U159" s="13">
        <v>3</v>
      </c>
      <c r="V159" s="13">
        <v>6</v>
      </c>
      <c r="W159" s="15">
        <f t="shared" si="199"/>
        <v>41</v>
      </c>
      <c r="X159" s="16">
        <f t="shared" si="200"/>
        <v>5</v>
      </c>
      <c r="Y159" s="45">
        <f t="shared" ref="Y159:Z159" si="204">L159+W159</f>
        <v>81</v>
      </c>
      <c r="Z159" s="16">
        <f t="shared" si="204"/>
        <v>9</v>
      </c>
      <c r="AA159" s="18">
        <f>SMALL($Y156:$Y161,4)</f>
        <v>81</v>
      </c>
      <c r="AB159" s="23">
        <f>AA156+AA157+AA158+AA159</f>
        <v>298</v>
      </c>
    </row>
    <row r="160" spans="1:40" ht="12.75" customHeight="1" x14ac:dyDescent="0.2">
      <c r="B160" s="38" t="s">
        <v>138</v>
      </c>
      <c r="C160" s="13">
        <v>5</v>
      </c>
      <c r="D160" s="13">
        <v>5</v>
      </c>
      <c r="E160" s="13">
        <v>4</v>
      </c>
      <c r="F160" s="13">
        <v>6</v>
      </c>
      <c r="G160" s="13">
        <v>5</v>
      </c>
      <c r="H160" s="14">
        <v>5</v>
      </c>
      <c r="I160" s="13">
        <v>3</v>
      </c>
      <c r="J160" s="13">
        <v>4</v>
      </c>
      <c r="K160" s="13">
        <v>4</v>
      </c>
      <c r="L160" s="15">
        <f t="shared" si="197"/>
        <v>41</v>
      </c>
      <c r="M160" s="16">
        <f t="shared" si="198"/>
        <v>5</v>
      </c>
      <c r="N160" s="13">
        <v>6</v>
      </c>
      <c r="O160" s="13">
        <v>5</v>
      </c>
      <c r="P160" s="13">
        <v>3</v>
      </c>
      <c r="Q160" s="13">
        <v>3</v>
      </c>
      <c r="R160" s="13">
        <v>5</v>
      </c>
      <c r="S160" s="13">
        <v>5</v>
      </c>
      <c r="T160" s="13">
        <v>4</v>
      </c>
      <c r="U160" s="13">
        <v>4</v>
      </c>
      <c r="V160" s="13">
        <v>6</v>
      </c>
      <c r="W160" s="15">
        <f t="shared" si="199"/>
        <v>41</v>
      </c>
      <c r="X160" s="16">
        <f t="shared" si="200"/>
        <v>5</v>
      </c>
      <c r="Y160" s="45">
        <f t="shared" ref="Y160:Z160" si="205">L160+W160</f>
        <v>82</v>
      </c>
      <c r="Z160" s="16">
        <f t="shared" si="205"/>
        <v>10</v>
      </c>
      <c r="AA160" s="18">
        <f>SMALL($Y156:$Y161,5)</f>
        <v>82</v>
      </c>
      <c r="AB160" s="24" t="s">
        <v>9</v>
      </c>
    </row>
    <row r="161" spans="2:59" ht="12.75" customHeight="1" x14ac:dyDescent="0.2">
      <c r="B161" s="12"/>
      <c r="C161" s="13">
        <v>9</v>
      </c>
      <c r="D161" s="13">
        <v>9</v>
      </c>
      <c r="E161" s="13">
        <v>9</v>
      </c>
      <c r="F161" s="13">
        <v>9</v>
      </c>
      <c r="G161" s="13">
        <v>9</v>
      </c>
      <c r="H161" s="14">
        <v>9</v>
      </c>
      <c r="I161" s="13">
        <v>9</v>
      </c>
      <c r="J161" s="13">
        <v>9</v>
      </c>
      <c r="K161" s="13">
        <v>9</v>
      </c>
      <c r="L161" s="15">
        <f t="shared" si="197"/>
        <v>81</v>
      </c>
      <c r="M161" s="16">
        <f t="shared" si="198"/>
        <v>45</v>
      </c>
      <c r="N161" s="13">
        <v>9</v>
      </c>
      <c r="O161" s="13">
        <v>9</v>
      </c>
      <c r="P161" s="13">
        <v>9</v>
      </c>
      <c r="Q161" s="13">
        <v>9</v>
      </c>
      <c r="R161" s="13">
        <v>9</v>
      </c>
      <c r="S161" s="13">
        <v>9</v>
      </c>
      <c r="T161" s="13">
        <v>9</v>
      </c>
      <c r="U161" s="13">
        <v>9</v>
      </c>
      <c r="V161" s="13">
        <v>9</v>
      </c>
      <c r="W161" s="15">
        <f t="shared" si="199"/>
        <v>81</v>
      </c>
      <c r="X161" s="16">
        <f t="shared" si="200"/>
        <v>45</v>
      </c>
      <c r="Y161" s="45">
        <f t="shared" ref="Y161:Z161" si="206">L161+W161</f>
        <v>162</v>
      </c>
      <c r="Z161" s="16">
        <f t="shared" si="206"/>
        <v>90</v>
      </c>
      <c r="AA161" s="18">
        <f>SMALL($Y156:$Y161,6)</f>
        <v>162</v>
      </c>
      <c r="AB161" s="7">
        <f>AM23</f>
        <v>1</v>
      </c>
    </row>
    <row r="162" spans="2:59" ht="12.75" customHeight="1" x14ac:dyDescent="0.2">
      <c r="B162" s="30"/>
      <c r="C162" s="30"/>
      <c r="D162" s="30"/>
      <c r="E162" s="30"/>
      <c r="F162" s="30"/>
      <c r="G162" s="30"/>
      <c r="H162" s="31"/>
      <c r="I162" s="30"/>
      <c r="J162" s="30"/>
      <c r="K162" s="30"/>
      <c r="L162" s="15">
        <f>SMALL(L156:L161,1)+SMALL(L156:L161,2)+SMALL(L156:L161,3)+SMALL(L156:L161,4)</f>
        <v>149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48"/>
      <c r="Z162" s="30"/>
      <c r="AA162" s="30"/>
      <c r="AB162" s="1"/>
    </row>
    <row r="163" spans="2:59" ht="12.75" customHeight="1" x14ac:dyDescent="0.2">
      <c r="B163" s="105" t="s">
        <v>139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80"/>
      <c r="AB163" s="1"/>
      <c r="AC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2.75" customHeight="1" x14ac:dyDescent="0.2">
      <c r="B164" s="38" t="s">
        <v>140</v>
      </c>
      <c r="C164" s="13">
        <v>5</v>
      </c>
      <c r="D164" s="13">
        <v>6</v>
      </c>
      <c r="E164" s="13">
        <v>3</v>
      </c>
      <c r="F164" s="13">
        <v>4</v>
      </c>
      <c r="G164" s="13">
        <v>5</v>
      </c>
      <c r="H164" s="14">
        <v>5</v>
      </c>
      <c r="I164" s="13">
        <v>2</v>
      </c>
      <c r="J164" s="13">
        <v>5</v>
      </c>
      <c r="K164" s="13">
        <v>3</v>
      </c>
      <c r="L164" s="15">
        <f t="shared" ref="L164:L169" si="207">SUM(C164:K164)</f>
        <v>38</v>
      </c>
      <c r="M164" s="16">
        <f t="shared" ref="M164:M169" si="208">L164-$L$1</f>
        <v>2</v>
      </c>
      <c r="N164" s="13">
        <v>4</v>
      </c>
      <c r="O164" s="13">
        <v>3</v>
      </c>
      <c r="P164" s="13">
        <v>5</v>
      </c>
      <c r="Q164" s="13">
        <v>3</v>
      </c>
      <c r="R164" s="13">
        <v>6</v>
      </c>
      <c r="S164" s="13">
        <v>4</v>
      </c>
      <c r="T164" s="13">
        <v>5</v>
      </c>
      <c r="U164" s="13">
        <v>4</v>
      </c>
      <c r="V164" s="13">
        <v>7</v>
      </c>
      <c r="W164" s="15">
        <f t="shared" ref="W164:W169" si="209">SUM(N164:V164)</f>
        <v>41</v>
      </c>
      <c r="X164" s="16">
        <f t="shared" ref="X164:X169" si="210">W164-$W$1</f>
        <v>5</v>
      </c>
      <c r="Y164" s="45">
        <f t="shared" ref="Y164:Z164" si="211">L164+W164</f>
        <v>79</v>
      </c>
      <c r="Z164" s="16">
        <f t="shared" si="211"/>
        <v>7</v>
      </c>
      <c r="AA164" s="18">
        <f>SMALL($Y164:$Y169,1)</f>
        <v>79</v>
      </c>
      <c r="AB164" s="1"/>
      <c r="AC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2.75" customHeight="1" x14ac:dyDescent="0.2">
      <c r="B165" s="38" t="s">
        <v>141</v>
      </c>
      <c r="C165" s="13">
        <v>6</v>
      </c>
      <c r="D165" s="13">
        <v>6</v>
      </c>
      <c r="E165" s="13">
        <v>5</v>
      </c>
      <c r="F165" s="13">
        <v>7</v>
      </c>
      <c r="G165" s="13">
        <v>6</v>
      </c>
      <c r="H165" s="14">
        <v>5</v>
      </c>
      <c r="I165" s="13">
        <v>4</v>
      </c>
      <c r="J165" s="13">
        <v>5</v>
      </c>
      <c r="K165" s="13">
        <v>4</v>
      </c>
      <c r="L165" s="15">
        <f t="shared" si="207"/>
        <v>48</v>
      </c>
      <c r="M165" s="16">
        <f t="shared" si="208"/>
        <v>12</v>
      </c>
      <c r="N165" s="13">
        <v>4</v>
      </c>
      <c r="O165" s="13">
        <v>4</v>
      </c>
      <c r="P165" s="13">
        <v>6</v>
      </c>
      <c r="Q165" s="13">
        <v>5</v>
      </c>
      <c r="R165" s="13">
        <v>5</v>
      </c>
      <c r="S165" s="13">
        <v>5</v>
      </c>
      <c r="T165" s="13">
        <v>5</v>
      </c>
      <c r="U165" s="13">
        <v>4</v>
      </c>
      <c r="V165" s="13">
        <v>6</v>
      </c>
      <c r="W165" s="15">
        <f t="shared" si="209"/>
        <v>44</v>
      </c>
      <c r="X165" s="16">
        <f t="shared" si="210"/>
        <v>8</v>
      </c>
      <c r="Y165" s="45">
        <f t="shared" ref="Y165:Z165" si="212">L165+W165</f>
        <v>92</v>
      </c>
      <c r="Z165" s="16">
        <f t="shared" si="212"/>
        <v>20</v>
      </c>
      <c r="AA165" s="18">
        <f>SMALL($Y164:$Y169,2)</f>
        <v>92</v>
      </c>
      <c r="AB165" s="1"/>
      <c r="AC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 customHeight="1" x14ac:dyDescent="0.2">
      <c r="B166" s="38" t="s">
        <v>142</v>
      </c>
      <c r="C166" s="13">
        <v>5</v>
      </c>
      <c r="D166" s="13">
        <v>8</v>
      </c>
      <c r="E166" s="13">
        <v>4</v>
      </c>
      <c r="F166" s="13">
        <v>6</v>
      </c>
      <c r="G166" s="13">
        <v>7</v>
      </c>
      <c r="H166" s="14">
        <v>5</v>
      </c>
      <c r="I166" s="13">
        <v>6</v>
      </c>
      <c r="J166" s="13">
        <v>7</v>
      </c>
      <c r="K166" s="13">
        <v>4</v>
      </c>
      <c r="L166" s="15">
        <f t="shared" si="207"/>
        <v>52</v>
      </c>
      <c r="M166" s="16">
        <f t="shared" si="208"/>
        <v>16</v>
      </c>
      <c r="N166" s="13">
        <v>6</v>
      </c>
      <c r="O166" s="13">
        <v>6</v>
      </c>
      <c r="P166" s="13">
        <v>5</v>
      </c>
      <c r="Q166" s="13">
        <v>6</v>
      </c>
      <c r="R166" s="13">
        <v>5</v>
      </c>
      <c r="S166" s="13">
        <v>5</v>
      </c>
      <c r="T166" s="13">
        <v>5</v>
      </c>
      <c r="U166" s="13">
        <v>4</v>
      </c>
      <c r="V166" s="13">
        <v>8</v>
      </c>
      <c r="W166" s="15">
        <f t="shared" si="209"/>
        <v>50</v>
      </c>
      <c r="X166" s="16">
        <f t="shared" si="210"/>
        <v>14</v>
      </c>
      <c r="Y166" s="45">
        <f t="shared" ref="Y166:Z166" si="213">L166+W166</f>
        <v>102</v>
      </c>
      <c r="Z166" s="16">
        <f t="shared" si="213"/>
        <v>30</v>
      </c>
      <c r="AA166" s="18">
        <f>SMALL($Y164:$Y169,3)</f>
        <v>92</v>
      </c>
      <c r="AB166" s="1"/>
      <c r="AC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2:59" ht="12.75" customHeight="1" x14ac:dyDescent="0.2">
      <c r="B167" s="38" t="s">
        <v>143</v>
      </c>
      <c r="C167" s="13">
        <v>6</v>
      </c>
      <c r="D167" s="13">
        <v>6</v>
      </c>
      <c r="E167" s="13">
        <v>4</v>
      </c>
      <c r="F167" s="13">
        <v>7</v>
      </c>
      <c r="G167" s="13">
        <v>7</v>
      </c>
      <c r="H167" s="14">
        <v>5</v>
      </c>
      <c r="I167" s="13">
        <v>3</v>
      </c>
      <c r="J167" s="13">
        <v>4</v>
      </c>
      <c r="K167" s="13">
        <v>5</v>
      </c>
      <c r="L167" s="15">
        <f t="shared" si="207"/>
        <v>47</v>
      </c>
      <c r="M167" s="16">
        <f t="shared" si="208"/>
        <v>11</v>
      </c>
      <c r="N167" s="13">
        <v>4</v>
      </c>
      <c r="O167" s="13">
        <v>5</v>
      </c>
      <c r="P167" s="13">
        <v>4</v>
      </c>
      <c r="Q167" s="13">
        <v>5</v>
      </c>
      <c r="R167" s="13">
        <v>6</v>
      </c>
      <c r="S167" s="13">
        <v>6</v>
      </c>
      <c r="T167" s="13">
        <v>6</v>
      </c>
      <c r="U167" s="13">
        <v>4</v>
      </c>
      <c r="V167" s="13">
        <v>5</v>
      </c>
      <c r="W167" s="15">
        <f t="shared" si="209"/>
        <v>45</v>
      </c>
      <c r="X167" s="16">
        <f t="shared" si="210"/>
        <v>9</v>
      </c>
      <c r="Y167" s="45">
        <f t="shared" ref="Y167:Z167" si="214">L167+W167</f>
        <v>92</v>
      </c>
      <c r="Z167" s="16">
        <f t="shared" si="214"/>
        <v>20</v>
      </c>
      <c r="AA167" s="18">
        <f>SMALL($Y164:$Y169,4)</f>
        <v>95</v>
      </c>
      <c r="AB167" s="23">
        <f>AA164+AA165+AA166+AA167</f>
        <v>358</v>
      </c>
      <c r="AC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2:59" ht="12.75" customHeight="1" x14ac:dyDescent="0.2">
      <c r="B168" s="38" t="s">
        <v>144</v>
      </c>
      <c r="C168" s="13">
        <v>5</v>
      </c>
      <c r="D168" s="13">
        <v>6</v>
      </c>
      <c r="E168" s="13">
        <v>4</v>
      </c>
      <c r="F168" s="13">
        <v>5</v>
      </c>
      <c r="G168" s="13">
        <v>5</v>
      </c>
      <c r="H168" s="14">
        <v>5</v>
      </c>
      <c r="I168" s="13">
        <v>6</v>
      </c>
      <c r="J168" s="13">
        <v>6</v>
      </c>
      <c r="K168" s="13">
        <v>4</v>
      </c>
      <c r="L168" s="15">
        <f t="shared" si="207"/>
        <v>46</v>
      </c>
      <c r="M168" s="16">
        <f t="shared" si="208"/>
        <v>10</v>
      </c>
      <c r="N168" s="13">
        <v>5</v>
      </c>
      <c r="O168" s="13">
        <v>4</v>
      </c>
      <c r="P168" s="13">
        <v>5</v>
      </c>
      <c r="Q168" s="13">
        <v>4</v>
      </c>
      <c r="R168" s="13">
        <v>7</v>
      </c>
      <c r="S168" s="13">
        <v>6</v>
      </c>
      <c r="T168" s="13">
        <v>6</v>
      </c>
      <c r="U168" s="13">
        <v>5</v>
      </c>
      <c r="V168" s="13">
        <v>7</v>
      </c>
      <c r="W168" s="15">
        <f t="shared" si="209"/>
        <v>49</v>
      </c>
      <c r="X168" s="16">
        <f t="shared" si="210"/>
        <v>13</v>
      </c>
      <c r="Y168" s="45">
        <f t="shared" ref="Y168:Z168" si="215">L168+W168</f>
        <v>95</v>
      </c>
      <c r="Z168" s="16">
        <f t="shared" si="215"/>
        <v>23</v>
      </c>
      <c r="AA168" s="18">
        <f>SMALL($Y164:$Y169,5)</f>
        <v>102</v>
      </c>
      <c r="AB168" s="24" t="s">
        <v>9</v>
      </c>
      <c r="AC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2:59" ht="12.75" customHeight="1" x14ac:dyDescent="0.2">
      <c r="B169" s="12"/>
      <c r="C169" s="13">
        <v>9</v>
      </c>
      <c r="D169" s="13">
        <v>9</v>
      </c>
      <c r="E169" s="13">
        <v>9</v>
      </c>
      <c r="F169" s="13">
        <v>9</v>
      </c>
      <c r="G169" s="13">
        <v>9</v>
      </c>
      <c r="H169" s="14">
        <v>9</v>
      </c>
      <c r="I169" s="13">
        <v>9</v>
      </c>
      <c r="J169" s="13">
        <v>9</v>
      </c>
      <c r="K169" s="13">
        <v>9</v>
      </c>
      <c r="L169" s="15">
        <f t="shared" si="207"/>
        <v>81</v>
      </c>
      <c r="M169" s="16">
        <f t="shared" si="208"/>
        <v>45</v>
      </c>
      <c r="N169" s="13">
        <v>9</v>
      </c>
      <c r="O169" s="13">
        <v>9</v>
      </c>
      <c r="P169" s="13">
        <v>9</v>
      </c>
      <c r="Q169" s="13">
        <v>9</v>
      </c>
      <c r="R169" s="13">
        <v>9</v>
      </c>
      <c r="S169" s="13">
        <v>9</v>
      </c>
      <c r="T169" s="13">
        <v>9</v>
      </c>
      <c r="U169" s="13">
        <v>9</v>
      </c>
      <c r="V169" s="13">
        <v>9</v>
      </c>
      <c r="W169" s="15">
        <f t="shared" si="209"/>
        <v>81</v>
      </c>
      <c r="X169" s="16">
        <f t="shared" si="210"/>
        <v>45</v>
      </c>
      <c r="Y169" s="45">
        <f t="shared" ref="Y169:Z169" si="216">L169+W169</f>
        <v>162</v>
      </c>
      <c r="Z169" s="16">
        <f t="shared" si="216"/>
        <v>90</v>
      </c>
      <c r="AA169" s="18">
        <f>SMALL($Y164:$Y169,6)</f>
        <v>162</v>
      </c>
      <c r="AB169" s="7">
        <f>AM24</f>
        <v>19</v>
      </c>
      <c r="AC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2:59" ht="12.75" customHeight="1" x14ac:dyDescent="0.2">
      <c r="B170" s="30"/>
      <c r="C170" s="30"/>
      <c r="D170" s="30"/>
      <c r="E170" s="30"/>
      <c r="F170" s="30"/>
      <c r="G170" s="30"/>
      <c r="H170" s="31"/>
      <c r="I170" s="30"/>
      <c r="J170" s="30"/>
      <c r="K170" s="30"/>
      <c r="L170" s="15">
        <f>SMALL(L164:L169,1)+SMALL(L164:L169,2)+SMALL(L164:L169,3)+SMALL(L164:L169,4)</f>
        <v>179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48"/>
      <c r="Z170" s="30"/>
      <c r="AA170" s="30"/>
      <c r="AB170" s="1"/>
      <c r="AC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2:59" ht="12.75" customHeight="1" x14ac:dyDescent="0.2">
      <c r="B171" s="87" t="s">
        <v>145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6"/>
      <c r="AB171" s="1"/>
      <c r="AC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2:59" ht="12.75" customHeight="1" x14ac:dyDescent="0.2">
      <c r="B172" s="38" t="s">
        <v>146</v>
      </c>
      <c r="C172" s="13">
        <v>5</v>
      </c>
      <c r="D172" s="13">
        <v>6</v>
      </c>
      <c r="E172" s="13">
        <v>3</v>
      </c>
      <c r="F172" s="13">
        <v>5</v>
      </c>
      <c r="G172" s="13">
        <v>5</v>
      </c>
      <c r="H172" s="14">
        <v>5</v>
      </c>
      <c r="I172" s="13">
        <v>3</v>
      </c>
      <c r="J172" s="13">
        <v>4</v>
      </c>
      <c r="K172" s="13">
        <v>3</v>
      </c>
      <c r="L172" s="15">
        <f t="shared" ref="L172:L177" si="217">SUM(C172:K172)</f>
        <v>39</v>
      </c>
      <c r="M172" s="16">
        <f t="shared" ref="M172:M177" si="218">L172-$L$1</f>
        <v>3</v>
      </c>
      <c r="N172" s="13">
        <v>5</v>
      </c>
      <c r="O172" s="13">
        <v>4</v>
      </c>
      <c r="P172" s="13">
        <v>3</v>
      </c>
      <c r="Q172" s="13">
        <v>3</v>
      </c>
      <c r="R172" s="13">
        <v>5</v>
      </c>
      <c r="S172" s="13">
        <v>4</v>
      </c>
      <c r="T172" s="13">
        <v>4</v>
      </c>
      <c r="U172" s="13">
        <v>3</v>
      </c>
      <c r="V172" s="13">
        <v>4</v>
      </c>
      <c r="W172" s="15">
        <f t="shared" ref="W172:W177" si="219">SUM(N172:V172)</f>
        <v>35</v>
      </c>
      <c r="X172" s="16">
        <f t="shared" ref="X172:X177" si="220">W172-$W$1</f>
        <v>-1</v>
      </c>
      <c r="Y172" s="45">
        <f t="shared" ref="Y172:Z172" si="221">L172+W172</f>
        <v>74</v>
      </c>
      <c r="Z172" s="16">
        <f t="shared" si="221"/>
        <v>2</v>
      </c>
      <c r="AA172" s="18">
        <f>SMALL($Y172:$Y177,1)</f>
        <v>72</v>
      </c>
      <c r="AB172" s="1"/>
      <c r="AC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2:59" ht="12.75" customHeight="1" x14ac:dyDescent="0.2">
      <c r="B173" s="38" t="s">
        <v>147</v>
      </c>
      <c r="C173" s="13">
        <v>4</v>
      </c>
      <c r="D173" s="13">
        <v>4</v>
      </c>
      <c r="E173" s="13">
        <v>5</v>
      </c>
      <c r="F173" s="13">
        <v>5</v>
      </c>
      <c r="G173" s="13">
        <v>4</v>
      </c>
      <c r="H173" s="14">
        <v>4</v>
      </c>
      <c r="I173" s="13">
        <v>3</v>
      </c>
      <c r="J173" s="13">
        <v>4</v>
      </c>
      <c r="K173" s="13">
        <v>3</v>
      </c>
      <c r="L173" s="15">
        <f t="shared" si="217"/>
        <v>36</v>
      </c>
      <c r="M173" s="16">
        <f t="shared" si="218"/>
        <v>0</v>
      </c>
      <c r="N173" s="13">
        <v>5</v>
      </c>
      <c r="O173" s="13">
        <v>4</v>
      </c>
      <c r="P173" s="13">
        <v>4</v>
      </c>
      <c r="Q173" s="13">
        <v>3</v>
      </c>
      <c r="R173" s="13">
        <v>4</v>
      </c>
      <c r="S173" s="13">
        <v>3</v>
      </c>
      <c r="T173" s="13">
        <v>4</v>
      </c>
      <c r="U173" s="13">
        <v>4</v>
      </c>
      <c r="V173" s="13">
        <v>5</v>
      </c>
      <c r="W173" s="15">
        <f t="shared" si="219"/>
        <v>36</v>
      </c>
      <c r="X173" s="16">
        <f t="shared" si="220"/>
        <v>0</v>
      </c>
      <c r="Y173" s="45">
        <f t="shared" ref="Y173:Z173" si="222">L173+W173</f>
        <v>72</v>
      </c>
      <c r="Z173" s="16">
        <f t="shared" si="222"/>
        <v>0</v>
      </c>
      <c r="AA173" s="18">
        <f>SMALL($Y172:$Y177,2)</f>
        <v>74</v>
      </c>
      <c r="AB173" s="1"/>
      <c r="AC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2:59" ht="12.75" customHeight="1" x14ac:dyDescent="0.2">
      <c r="B174" s="38" t="s">
        <v>148</v>
      </c>
      <c r="C174" s="13">
        <v>4</v>
      </c>
      <c r="D174" s="13">
        <v>5</v>
      </c>
      <c r="E174" s="13">
        <v>3</v>
      </c>
      <c r="F174" s="13">
        <v>5</v>
      </c>
      <c r="G174" s="13">
        <v>5</v>
      </c>
      <c r="H174" s="14">
        <v>4</v>
      </c>
      <c r="I174" s="13">
        <v>3</v>
      </c>
      <c r="J174" s="13">
        <v>4</v>
      </c>
      <c r="K174" s="13">
        <v>4</v>
      </c>
      <c r="L174" s="15">
        <f t="shared" si="217"/>
        <v>37</v>
      </c>
      <c r="M174" s="16">
        <f t="shared" si="218"/>
        <v>1</v>
      </c>
      <c r="N174" s="13">
        <v>5</v>
      </c>
      <c r="O174" s="13">
        <v>3</v>
      </c>
      <c r="P174" s="13">
        <v>4</v>
      </c>
      <c r="Q174" s="13">
        <v>7</v>
      </c>
      <c r="R174" s="13">
        <v>6</v>
      </c>
      <c r="S174" s="13">
        <v>6</v>
      </c>
      <c r="T174" s="13">
        <v>3</v>
      </c>
      <c r="U174" s="13">
        <v>3</v>
      </c>
      <c r="V174" s="13">
        <v>6</v>
      </c>
      <c r="W174" s="15">
        <f t="shared" si="219"/>
        <v>43</v>
      </c>
      <c r="X174" s="16">
        <f t="shared" si="220"/>
        <v>7</v>
      </c>
      <c r="Y174" s="45">
        <f t="shared" ref="Y174:Z174" si="223">L174+W174</f>
        <v>80</v>
      </c>
      <c r="Z174" s="16">
        <f t="shared" si="223"/>
        <v>8</v>
      </c>
      <c r="AA174" s="18">
        <f>SMALL($Y172:$Y177,3)</f>
        <v>80</v>
      </c>
      <c r="AB174" s="1"/>
      <c r="AC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2:59" ht="12.75" customHeight="1" x14ac:dyDescent="0.2">
      <c r="B175" s="38" t="s">
        <v>149</v>
      </c>
      <c r="C175" s="13">
        <v>7</v>
      </c>
      <c r="D175" s="13">
        <v>5</v>
      </c>
      <c r="E175" s="13">
        <v>4</v>
      </c>
      <c r="F175" s="13">
        <v>7</v>
      </c>
      <c r="G175" s="13">
        <v>7</v>
      </c>
      <c r="H175" s="14">
        <v>5</v>
      </c>
      <c r="I175" s="13">
        <v>4</v>
      </c>
      <c r="J175" s="13">
        <v>5</v>
      </c>
      <c r="K175" s="13">
        <v>4</v>
      </c>
      <c r="L175" s="15">
        <f t="shared" si="217"/>
        <v>48</v>
      </c>
      <c r="M175" s="16">
        <f t="shared" si="218"/>
        <v>12</v>
      </c>
      <c r="N175" s="13">
        <v>4</v>
      </c>
      <c r="O175" s="13">
        <v>6</v>
      </c>
      <c r="P175" s="13">
        <v>4</v>
      </c>
      <c r="Q175" s="13">
        <v>4</v>
      </c>
      <c r="R175" s="13">
        <v>5</v>
      </c>
      <c r="S175" s="13">
        <v>5</v>
      </c>
      <c r="T175" s="13">
        <v>5</v>
      </c>
      <c r="U175" s="13">
        <v>4</v>
      </c>
      <c r="V175" s="13">
        <v>5</v>
      </c>
      <c r="W175" s="15">
        <f t="shared" si="219"/>
        <v>42</v>
      </c>
      <c r="X175" s="16">
        <f t="shared" si="220"/>
        <v>6</v>
      </c>
      <c r="Y175" s="45">
        <f t="shared" ref="Y175:Z175" si="224">L175+W175</f>
        <v>90</v>
      </c>
      <c r="Z175" s="16">
        <f t="shared" si="224"/>
        <v>18</v>
      </c>
      <c r="AA175" s="18">
        <f>SMALL($Y172:$Y177,4)</f>
        <v>89</v>
      </c>
      <c r="AB175" s="23">
        <f>AA172+AA173+AA174+AA175</f>
        <v>315</v>
      </c>
      <c r="AC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2:59" ht="12.75" customHeight="1" x14ac:dyDescent="0.2">
      <c r="B176" s="38" t="s">
        <v>150</v>
      </c>
      <c r="C176" s="13">
        <v>5</v>
      </c>
      <c r="D176" s="13">
        <v>6</v>
      </c>
      <c r="E176" s="13">
        <v>4</v>
      </c>
      <c r="F176" s="13">
        <v>5</v>
      </c>
      <c r="G176" s="13">
        <v>6</v>
      </c>
      <c r="H176" s="14">
        <v>5</v>
      </c>
      <c r="I176" s="13">
        <v>3</v>
      </c>
      <c r="J176" s="13">
        <v>7</v>
      </c>
      <c r="K176" s="13">
        <v>4</v>
      </c>
      <c r="L176" s="15">
        <f t="shared" si="217"/>
        <v>45</v>
      </c>
      <c r="M176" s="16">
        <f t="shared" si="218"/>
        <v>9</v>
      </c>
      <c r="N176" s="13">
        <v>6</v>
      </c>
      <c r="O176" s="13">
        <v>5</v>
      </c>
      <c r="P176" s="13">
        <v>5</v>
      </c>
      <c r="Q176" s="13">
        <v>3</v>
      </c>
      <c r="R176" s="13">
        <v>6</v>
      </c>
      <c r="S176" s="13">
        <v>5</v>
      </c>
      <c r="T176" s="13">
        <v>5</v>
      </c>
      <c r="U176" s="13">
        <v>4</v>
      </c>
      <c r="V176" s="13">
        <v>5</v>
      </c>
      <c r="W176" s="15">
        <f t="shared" si="219"/>
        <v>44</v>
      </c>
      <c r="X176" s="16">
        <f t="shared" si="220"/>
        <v>8</v>
      </c>
      <c r="Y176" s="45">
        <f t="shared" ref="Y176:Z176" si="225">L176+W176</f>
        <v>89</v>
      </c>
      <c r="Z176" s="16">
        <f t="shared" si="225"/>
        <v>17</v>
      </c>
      <c r="AA176" s="18">
        <f>SMALL($Y172:$Y177,5)</f>
        <v>90</v>
      </c>
      <c r="AB176" s="24" t="s">
        <v>9</v>
      </c>
      <c r="AC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2:59" ht="12.75" customHeight="1" x14ac:dyDescent="0.2">
      <c r="B177" s="12"/>
      <c r="C177" s="13">
        <v>9</v>
      </c>
      <c r="D177" s="13">
        <v>9</v>
      </c>
      <c r="E177" s="13">
        <v>9</v>
      </c>
      <c r="F177" s="13">
        <v>9</v>
      </c>
      <c r="G177" s="13">
        <v>9</v>
      </c>
      <c r="H177" s="14">
        <v>9</v>
      </c>
      <c r="I177" s="13">
        <v>9</v>
      </c>
      <c r="J177" s="13">
        <v>9</v>
      </c>
      <c r="K177" s="13">
        <v>9</v>
      </c>
      <c r="L177" s="15">
        <f t="shared" si="217"/>
        <v>81</v>
      </c>
      <c r="M177" s="16">
        <f t="shared" si="218"/>
        <v>45</v>
      </c>
      <c r="N177" s="13">
        <v>9</v>
      </c>
      <c r="O177" s="13">
        <v>9</v>
      </c>
      <c r="P177" s="13">
        <v>9</v>
      </c>
      <c r="Q177" s="13">
        <v>9</v>
      </c>
      <c r="R177" s="13">
        <v>9</v>
      </c>
      <c r="S177" s="13">
        <v>9</v>
      </c>
      <c r="T177" s="13">
        <v>9</v>
      </c>
      <c r="U177" s="13">
        <v>9</v>
      </c>
      <c r="V177" s="13">
        <v>9</v>
      </c>
      <c r="W177" s="15">
        <f t="shared" si="219"/>
        <v>81</v>
      </c>
      <c r="X177" s="16">
        <f t="shared" si="220"/>
        <v>45</v>
      </c>
      <c r="Y177" s="45">
        <f t="shared" ref="Y177:Z177" si="226">L177+W177</f>
        <v>162</v>
      </c>
      <c r="Z177" s="16">
        <f t="shared" si="226"/>
        <v>90</v>
      </c>
      <c r="AA177" s="18">
        <f>SMALL($Y172:$Y177,6)</f>
        <v>162</v>
      </c>
      <c r="AB177" s="7">
        <f>AM25</f>
        <v>4</v>
      </c>
      <c r="AC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2:59" ht="12.75" customHeight="1" x14ac:dyDescent="0.2">
      <c r="B178" s="30"/>
      <c r="C178" s="30"/>
      <c r="D178" s="30"/>
      <c r="E178" s="30"/>
      <c r="F178" s="30"/>
      <c r="G178" s="30"/>
      <c r="H178" s="31"/>
      <c r="I178" s="30"/>
      <c r="J178" s="30"/>
      <c r="K178" s="30"/>
      <c r="L178" s="15">
        <f>SMALL(L172:L177,1)+SMALL(L172:L177,2)+SMALL(L172:L177,3)+SMALL(L172:L177,4)</f>
        <v>157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48"/>
      <c r="Z178" s="30"/>
      <c r="AA178" s="30"/>
      <c r="AB178" s="1"/>
      <c r="AC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2:59" ht="12.75" customHeight="1" x14ac:dyDescent="0.2">
      <c r="B179" s="88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3"/>
      <c r="AB179" s="1"/>
      <c r="AC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2:59" ht="12.75" customHeight="1" x14ac:dyDescent="0.2">
      <c r="B180" s="12"/>
      <c r="C180" s="13"/>
      <c r="D180" s="13"/>
      <c r="E180" s="13"/>
      <c r="F180" s="13"/>
      <c r="G180" s="13"/>
      <c r="H180" s="14"/>
      <c r="I180" s="13"/>
      <c r="J180" s="13"/>
      <c r="K180" s="13"/>
      <c r="L180" s="15"/>
      <c r="M180" s="16"/>
      <c r="N180" s="13"/>
      <c r="O180" s="13"/>
      <c r="P180" s="13"/>
      <c r="Q180" s="13"/>
      <c r="R180" s="13"/>
      <c r="S180" s="13"/>
      <c r="T180" s="13"/>
      <c r="U180" s="13"/>
      <c r="V180" s="13"/>
      <c r="W180" s="15"/>
      <c r="X180" s="16"/>
      <c r="Y180" s="45"/>
      <c r="Z180" s="16"/>
      <c r="AA180" s="18"/>
      <c r="AB180" s="1"/>
      <c r="AC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2:59" ht="12.75" customHeight="1" x14ac:dyDescent="0.2">
      <c r="B181" s="12"/>
      <c r="C181" s="13"/>
      <c r="D181" s="13"/>
      <c r="E181" s="13"/>
      <c r="F181" s="13"/>
      <c r="G181" s="13"/>
      <c r="H181" s="14"/>
      <c r="I181" s="13"/>
      <c r="J181" s="13"/>
      <c r="K181" s="13"/>
      <c r="L181" s="15"/>
      <c r="M181" s="16"/>
      <c r="N181" s="13"/>
      <c r="O181" s="13"/>
      <c r="P181" s="13"/>
      <c r="Q181" s="13"/>
      <c r="R181" s="13"/>
      <c r="S181" s="13"/>
      <c r="T181" s="13"/>
      <c r="U181" s="13"/>
      <c r="V181" s="13"/>
      <c r="W181" s="15"/>
      <c r="X181" s="16"/>
      <c r="Y181" s="45"/>
      <c r="Z181" s="16"/>
      <c r="AA181" s="18"/>
      <c r="AB181" s="1"/>
      <c r="AC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2:59" ht="12.75" customHeight="1" x14ac:dyDescent="0.2">
      <c r="B182" s="12"/>
      <c r="C182" s="13"/>
      <c r="D182" s="13"/>
      <c r="E182" s="13"/>
      <c r="F182" s="13"/>
      <c r="G182" s="13"/>
      <c r="H182" s="14"/>
      <c r="I182" s="13"/>
      <c r="J182" s="13"/>
      <c r="K182" s="13"/>
      <c r="L182" s="15"/>
      <c r="M182" s="16"/>
      <c r="N182" s="13"/>
      <c r="O182" s="13"/>
      <c r="P182" s="13"/>
      <c r="Q182" s="13"/>
      <c r="R182" s="13"/>
      <c r="S182" s="13"/>
      <c r="T182" s="13"/>
      <c r="U182" s="13"/>
      <c r="V182" s="13"/>
      <c r="W182" s="15"/>
      <c r="X182" s="16"/>
      <c r="Y182" s="45"/>
      <c r="Z182" s="16"/>
      <c r="AA182" s="18"/>
      <c r="AB182" s="1"/>
      <c r="AC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2:59" ht="12.75" customHeight="1" x14ac:dyDescent="0.2">
      <c r="B183" s="12"/>
      <c r="C183" s="13"/>
      <c r="D183" s="13"/>
      <c r="E183" s="13"/>
      <c r="F183" s="13"/>
      <c r="G183" s="13"/>
      <c r="H183" s="14"/>
      <c r="I183" s="13"/>
      <c r="J183" s="13"/>
      <c r="K183" s="13"/>
      <c r="L183" s="15"/>
      <c r="M183" s="16"/>
      <c r="N183" s="13"/>
      <c r="O183" s="13"/>
      <c r="P183" s="13"/>
      <c r="Q183" s="13"/>
      <c r="R183" s="13"/>
      <c r="S183" s="13"/>
      <c r="T183" s="13"/>
      <c r="U183" s="13"/>
      <c r="V183" s="13"/>
      <c r="W183" s="15"/>
      <c r="X183" s="16"/>
      <c r="Y183" s="45"/>
      <c r="Z183" s="16"/>
      <c r="AA183" s="18"/>
      <c r="AB183" s="23"/>
      <c r="AC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2:59" ht="12.75" customHeight="1" x14ac:dyDescent="0.2">
      <c r="B184" s="12"/>
      <c r="C184" s="13"/>
      <c r="D184" s="13"/>
      <c r="E184" s="13"/>
      <c r="F184" s="13"/>
      <c r="G184" s="13"/>
      <c r="H184" s="14"/>
      <c r="I184" s="13"/>
      <c r="J184" s="13"/>
      <c r="K184" s="13"/>
      <c r="L184" s="15"/>
      <c r="M184" s="16"/>
      <c r="N184" s="13"/>
      <c r="O184" s="13"/>
      <c r="P184" s="13"/>
      <c r="Q184" s="13"/>
      <c r="R184" s="13"/>
      <c r="S184" s="13"/>
      <c r="T184" s="13"/>
      <c r="U184" s="13"/>
      <c r="V184" s="13"/>
      <c r="W184" s="15"/>
      <c r="X184" s="16"/>
      <c r="Y184" s="45"/>
      <c r="Z184" s="16"/>
      <c r="AA184" s="18"/>
      <c r="AB184" s="24"/>
      <c r="AC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2:59" ht="12.75" customHeight="1" x14ac:dyDescent="0.2">
      <c r="B185" s="12"/>
      <c r="C185" s="13"/>
      <c r="D185" s="13"/>
      <c r="E185" s="13"/>
      <c r="F185" s="13"/>
      <c r="G185" s="13"/>
      <c r="H185" s="14"/>
      <c r="I185" s="13"/>
      <c r="J185" s="13"/>
      <c r="K185" s="13"/>
      <c r="L185" s="15"/>
      <c r="M185" s="16"/>
      <c r="N185" s="13"/>
      <c r="O185" s="13"/>
      <c r="P185" s="13"/>
      <c r="Q185" s="13"/>
      <c r="R185" s="13"/>
      <c r="S185" s="13"/>
      <c r="T185" s="13"/>
      <c r="U185" s="13"/>
      <c r="V185" s="13"/>
      <c r="W185" s="15"/>
      <c r="X185" s="16"/>
      <c r="Y185" s="45"/>
      <c r="Z185" s="16"/>
      <c r="AA185" s="18"/>
      <c r="AB185" s="7"/>
      <c r="AC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2:59" ht="12.75" customHeight="1" x14ac:dyDescent="0.2">
      <c r="B186" s="30"/>
      <c r="C186" s="30"/>
      <c r="D186" s="30"/>
      <c r="E186" s="30"/>
      <c r="F186" s="30"/>
      <c r="G186" s="30"/>
      <c r="H186" s="31"/>
      <c r="I186" s="30"/>
      <c r="J186" s="30"/>
      <c r="K186" s="30"/>
      <c r="L186" s="15" t="e">
        <f>SMALL(L180:L185,1)+SMALL(L180:L185,2)+SMALL(L180:L185,3)+SMALL(L180:L185,4)</f>
        <v>#NUM!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48"/>
      <c r="Z186" s="30"/>
      <c r="AA186" s="30"/>
      <c r="AB186" s="1"/>
      <c r="AC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2:59" ht="12.75" customHeight="1" x14ac:dyDescent="0.2">
      <c r="B187" s="11"/>
      <c r="C187" s="7"/>
      <c r="D187" s="7"/>
      <c r="E187" s="7"/>
      <c r="F187" s="7"/>
      <c r="G187" s="7"/>
      <c r="H187" s="32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49"/>
      <c r="Z187" s="7"/>
      <c r="AA187" s="11"/>
      <c r="AB187" s="11"/>
      <c r="AC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2:59" ht="12.75" customHeight="1" x14ac:dyDescent="0.2">
      <c r="B188" s="11"/>
      <c r="C188" s="7"/>
      <c r="D188" s="7"/>
      <c r="E188" s="7"/>
      <c r="F188" s="7"/>
      <c r="G188" s="7"/>
      <c r="H188" s="32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49"/>
      <c r="Z188" s="7"/>
      <c r="AA188" s="11"/>
      <c r="AB188" s="11"/>
      <c r="AC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2:59" ht="12.75" customHeight="1" x14ac:dyDescent="0.2">
      <c r="B189" s="11"/>
      <c r="C189" s="7"/>
      <c r="D189" s="7"/>
      <c r="E189" s="7"/>
      <c r="F189" s="7"/>
      <c r="G189" s="7"/>
      <c r="H189" s="3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49"/>
      <c r="Z189" s="7"/>
      <c r="AA189" s="11"/>
      <c r="AB189" s="11"/>
      <c r="AC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2:59" ht="12.75" customHeight="1" x14ac:dyDescent="0.2">
      <c r="B190" s="11"/>
      <c r="C190" s="7"/>
      <c r="D190" s="7"/>
      <c r="E190" s="7"/>
      <c r="F190" s="7"/>
      <c r="G190" s="7"/>
      <c r="H190" s="32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49"/>
      <c r="Z190" s="7"/>
      <c r="AA190" s="11"/>
      <c r="AB190" s="11"/>
      <c r="AC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2:59" ht="12.75" customHeight="1" x14ac:dyDescent="0.2">
      <c r="B191" s="11"/>
      <c r="C191" s="7"/>
      <c r="D191" s="7"/>
      <c r="E191" s="7"/>
      <c r="F191" s="7"/>
      <c r="G191" s="7"/>
      <c r="H191" s="32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49"/>
      <c r="Z191" s="7"/>
      <c r="AA191" s="11"/>
      <c r="AB191" s="11"/>
      <c r="AC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2:59" ht="12.75" customHeight="1" x14ac:dyDescent="0.2">
      <c r="B192" s="11"/>
      <c r="C192" s="7"/>
      <c r="D192" s="7"/>
      <c r="E192" s="7"/>
      <c r="F192" s="7"/>
      <c r="G192" s="7"/>
      <c r="H192" s="3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49"/>
      <c r="Z192" s="7"/>
      <c r="AA192" s="11"/>
      <c r="AB192" s="11"/>
      <c r="AC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2:59" ht="12.75" customHeight="1" x14ac:dyDescent="0.2">
      <c r="B193" s="11"/>
      <c r="C193" s="7"/>
      <c r="D193" s="7"/>
      <c r="E193" s="7"/>
      <c r="F193" s="7"/>
      <c r="G193" s="7"/>
      <c r="H193" s="3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49"/>
      <c r="Z193" s="7"/>
      <c r="AA193" s="11"/>
      <c r="AB193" s="11"/>
      <c r="AC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2:59" ht="12.75" customHeight="1" x14ac:dyDescent="0.2">
      <c r="B194" s="11"/>
      <c r="C194" s="7"/>
      <c r="D194" s="7"/>
      <c r="E194" s="7"/>
      <c r="F194" s="7"/>
      <c r="G194" s="7"/>
      <c r="H194" s="32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49"/>
      <c r="Z194" s="7"/>
      <c r="AA194" s="11"/>
      <c r="AB194" s="11"/>
      <c r="AC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2:59" ht="12.75" customHeight="1" x14ac:dyDescent="0.2">
      <c r="B195" s="11"/>
      <c r="C195" s="7"/>
      <c r="D195" s="7"/>
      <c r="E195" s="7"/>
      <c r="F195" s="7"/>
      <c r="G195" s="7"/>
      <c r="H195" s="3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49"/>
      <c r="Z195" s="7"/>
      <c r="AA195" s="11"/>
      <c r="AB195" s="11"/>
      <c r="AC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2:59" ht="12.75" customHeight="1" x14ac:dyDescent="0.2">
      <c r="B196" s="11"/>
      <c r="C196" s="7"/>
      <c r="D196" s="7"/>
      <c r="E196" s="7"/>
      <c r="F196" s="7"/>
      <c r="G196" s="7"/>
      <c r="H196" s="32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49"/>
      <c r="Z196" s="7"/>
      <c r="AA196" s="11"/>
      <c r="AB196" s="11"/>
      <c r="AC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2:59" ht="12.75" customHeight="1" x14ac:dyDescent="0.2">
      <c r="B197" s="11"/>
      <c r="C197" s="7"/>
      <c r="D197" s="7"/>
      <c r="E197" s="7"/>
      <c r="F197" s="7"/>
      <c r="G197" s="7"/>
      <c r="H197" s="32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49"/>
      <c r="Z197" s="7"/>
      <c r="AA197" s="11"/>
      <c r="AB197" s="11"/>
      <c r="AC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2:59" ht="12.75" customHeight="1" x14ac:dyDescent="0.2">
      <c r="B198" s="11"/>
      <c r="C198" s="7"/>
      <c r="D198" s="7"/>
      <c r="E198" s="7"/>
      <c r="F198" s="7"/>
      <c r="G198" s="7"/>
      <c r="H198" s="3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49"/>
      <c r="Z198" s="7"/>
      <c r="AA198" s="11"/>
      <c r="AB198" s="11"/>
      <c r="AC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2:59" ht="12.75" customHeight="1" x14ac:dyDescent="0.2">
      <c r="B199" s="11"/>
      <c r="C199" s="7"/>
      <c r="D199" s="7"/>
      <c r="E199" s="7"/>
      <c r="F199" s="7"/>
      <c r="G199" s="7"/>
      <c r="H199" s="3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49"/>
      <c r="Z199" s="7"/>
      <c r="AA199" s="11"/>
      <c r="AB199" s="11"/>
      <c r="AC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2:59" ht="12.75" customHeight="1" x14ac:dyDescent="0.2">
      <c r="B200" s="11"/>
      <c r="C200" s="7"/>
      <c r="D200" s="7"/>
      <c r="E200" s="7"/>
      <c r="F200" s="7"/>
      <c r="G200" s="7"/>
      <c r="H200" s="3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49"/>
      <c r="Z200" s="7"/>
      <c r="AA200" s="11"/>
      <c r="AB200" s="11"/>
      <c r="AC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2:59" ht="12.75" customHeight="1" x14ac:dyDescent="0.2">
      <c r="B201" s="11"/>
      <c r="C201" s="7"/>
      <c r="D201" s="7"/>
      <c r="E201" s="7"/>
      <c r="F201" s="7"/>
      <c r="G201" s="7"/>
      <c r="H201" s="3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49"/>
      <c r="Z201" s="7"/>
      <c r="AA201" s="11"/>
      <c r="AB201" s="11"/>
      <c r="AC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2:59" ht="12.75" customHeight="1" x14ac:dyDescent="0.2">
      <c r="B202" s="11"/>
      <c r="C202" s="7"/>
      <c r="D202" s="7"/>
      <c r="E202" s="7"/>
      <c r="F202" s="7"/>
      <c r="G202" s="7"/>
      <c r="H202" s="3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49"/>
      <c r="Z202" s="7"/>
      <c r="AA202" s="11"/>
      <c r="AB202" s="11"/>
      <c r="AC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2:59" ht="12.75" customHeight="1" x14ac:dyDescent="0.2">
      <c r="B203" s="11"/>
      <c r="C203" s="7"/>
      <c r="D203" s="7"/>
      <c r="E203" s="7"/>
      <c r="F203" s="7"/>
      <c r="G203" s="7"/>
      <c r="H203" s="3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49"/>
      <c r="Z203" s="7"/>
      <c r="AA203" s="11"/>
      <c r="AB203" s="11"/>
      <c r="AC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2:59" ht="12.75" customHeight="1" x14ac:dyDescent="0.2">
      <c r="B204" s="11"/>
      <c r="C204" s="7"/>
      <c r="D204" s="7"/>
      <c r="E204" s="7"/>
      <c r="F204" s="7"/>
      <c r="G204" s="7"/>
      <c r="H204" s="3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49"/>
      <c r="Z204" s="7"/>
      <c r="AA204" s="11"/>
      <c r="AB204" s="11"/>
      <c r="AC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2:59" ht="12.75" customHeight="1" x14ac:dyDescent="0.2">
      <c r="B205" s="11"/>
      <c r="C205" s="7"/>
      <c r="D205" s="7"/>
      <c r="E205" s="7"/>
      <c r="F205" s="7"/>
      <c r="G205" s="7"/>
      <c r="H205" s="3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49"/>
      <c r="Z205" s="7"/>
      <c r="AA205" s="11"/>
      <c r="AB205" s="11"/>
      <c r="AC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2:59" ht="12.75" customHeight="1" x14ac:dyDescent="0.2">
      <c r="B206" s="11"/>
      <c r="C206" s="7"/>
      <c r="D206" s="7"/>
      <c r="E206" s="7"/>
      <c r="F206" s="7"/>
      <c r="G206" s="7"/>
      <c r="H206" s="3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49"/>
      <c r="Z206" s="7"/>
      <c r="AA206" s="11"/>
      <c r="AB206" s="11"/>
      <c r="AC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2:59" ht="12.75" customHeight="1" x14ac:dyDescent="0.2">
      <c r="B207" s="11"/>
      <c r="C207" s="7"/>
      <c r="D207" s="7"/>
      <c r="E207" s="7"/>
      <c r="F207" s="7"/>
      <c r="G207" s="7"/>
      <c r="H207" s="3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49"/>
      <c r="Z207" s="7"/>
      <c r="AA207" s="11"/>
      <c r="AB207" s="11"/>
      <c r="AC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2:59" ht="12.75" customHeight="1" x14ac:dyDescent="0.2">
      <c r="B208" s="11"/>
      <c r="C208" s="7"/>
      <c r="D208" s="7"/>
      <c r="E208" s="7"/>
      <c r="F208" s="7"/>
      <c r="G208" s="7"/>
      <c r="H208" s="3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49"/>
      <c r="Z208" s="7"/>
      <c r="AA208" s="11"/>
      <c r="AB208" s="11"/>
      <c r="AC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2:59" ht="12.75" customHeight="1" x14ac:dyDescent="0.2">
      <c r="B209" s="11"/>
      <c r="C209" s="7"/>
      <c r="D209" s="7"/>
      <c r="E209" s="7"/>
      <c r="F209" s="7"/>
      <c r="G209" s="7"/>
      <c r="H209" s="3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49"/>
      <c r="Z209" s="7"/>
      <c r="AA209" s="11"/>
      <c r="AB209" s="11"/>
      <c r="AC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2:59" ht="12.75" customHeight="1" x14ac:dyDescent="0.2">
      <c r="B210" s="11"/>
      <c r="C210" s="7"/>
      <c r="D210" s="7"/>
      <c r="E210" s="7"/>
      <c r="F210" s="7"/>
      <c r="G210" s="7"/>
      <c r="H210" s="3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49"/>
      <c r="Z210" s="7"/>
      <c r="AA210" s="11"/>
      <c r="AB210" s="11"/>
      <c r="AC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2:59" ht="12.75" customHeight="1" x14ac:dyDescent="0.2">
      <c r="B211" s="11"/>
      <c r="C211" s="7"/>
      <c r="D211" s="7"/>
      <c r="E211" s="7"/>
      <c r="F211" s="7"/>
      <c r="G211" s="7"/>
      <c r="H211" s="3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49"/>
      <c r="Z211" s="7"/>
      <c r="AA211" s="11"/>
      <c r="AB211" s="11"/>
      <c r="AC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2:59" ht="12.75" customHeight="1" x14ac:dyDescent="0.2">
      <c r="B212" s="11"/>
      <c r="C212" s="7"/>
      <c r="D212" s="7"/>
      <c r="E212" s="7"/>
      <c r="F212" s="7"/>
      <c r="G212" s="7"/>
      <c r="H212" s="3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49"/>
      <c r="Z212" s="7"/>
      <c r="AA212" s="11"/>
      <c r="AB212" s="11"/>
      <c r="AC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</row>
    <row r="213" spans="2:59" ht="12.75" customHeight="1" x14ac:dyDescent="0.2">
      <c r="B213" s="11"/>
      <c r="C213" s="7"/>
      <c r="D213" s="7"/>
      <c r="E213" s="7"/>
      <c r="F213" s="7"/>
      <c r="G213" s="7"/>
      <c r="H213" s="3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49"/>
      <c r="Z213" s="7"/>
      <c r="AA213" s="11"/>
      <c r="AB213" s="11"/>
      <c r="AC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</row>
    <row r="214" spans="2:59" ht="12.75" customHeight="1" x14ac:dyDescent="0.2">
      <c r="B214" s="11"/>
      <c r="C214" s="7"/>
      <c r="D214" s="7"/>
      <c r="E214" s="7"/>
      <c r="F214" s="7"/>
      <c r="G214" s="7"/>
      <c r="H214" s="3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49"/>
      <c r="Z214" s="7"/>
      <c r="AA214" s="11"/>
      <c r="AB214" s="11"/>
      <c r="AC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2:59" ht="12.75" customHeight="1" x14ac:dyDescent="0.2">
      <c r="B215" s="11"/>
      <c r="C215" s="7"/>
      <c r="D215" s="7"/>
      <c r="E215" s="7"/>
      <c r="F215" s="7"/>
      <c r="G215" s="7"/>
      <c r="H215" s="3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49"/>
      <c r="Z215" s="7"/>
      <c r="AA215" s="11"/>
      <c r="AB215" s="11"/>
      <c r="AC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2:59" ht="12.75" customHeight="1" x14ac:dyDescent="0.2">
      <c r="B216" s="11"/>
      <c r="C216" s="7"/>
      <c r="D216" s="7"/>
      <c r="E216" s="7"/>
      <c r="F216" s="7"/>
      <c r="G216" s="7"/>
      <c r="H216" s="3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49"/>
      <c r="Z216" s="7"/>
      <c r="AA216" s="11"/>
      <c r="AB216" s="11"/>
      <c r="AC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2:59" ht="12.75" customHeight="1" x14ac:dyDescent="0.2">
      <c r="B217" s="11"/>
      <c r="C217" s="7"/>
      <c r="D217" s="7"/>
      <c r="E217" s="7"/>
      <c r="F217" s="7"/>
      <c r="G217" s="7"/>
      <c r="H217" s="3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49"/>
      <c r="Z217" s="7"/>
      <c r="AA217" s="11"/>
      <c r="AB217" s="11"/>
      <c r="AC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2:59" ht="12.75" customHeight="1" x14ac:dyDescent="0.2">
      <c r="B218" s="11"/>
      <c r="C218" s="7"/>
      <c r="D218" s="7"/>
      <c r="E218" s="7"/>
      <c r="F218" s="7"/>
      <c r="G218" s="7"/>
      <c r="H218" s="3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49"/>
      <c r="Z218" s="7"/>
      <c r="AA218" s="11"/>
      <c r="AB218" s="11"/>
      <c r="AC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2:59" ht="12.75" customHeight="1" x14ac:dyDescent="0.2">
      <c r="B219" s="11"/>
      <c r="C219" s="7"/>
      <c r="D219" s="7"/>
      <c r="E219" s="7"/>
      <c r="F219" s="7"/>
      <c r="G219" s="7"/>
      <c r="H219" s="3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49"/>
      <c r="Z219" s="7"/>
      <c r="AA219" s="11"/>
      <c r="AB219" s="11"/>
      <c r="AC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2:59" ht="12.75" customHeight="1" x14ac:dyDescent="0.2">
      <c r="B220" s="11"/>
      <c r="C220" s="7"/>
      <c r="D220" s="7"/>
      <c r="E220" s="7"/>
      <c r="F220" s="7"/>
      <c r="G220" s="7"/>
      <c r="H220" s="3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49"/>
      <c r="Z220" s="7"/>
      <c r="AA220" s="11"/>
      <c r="AB220" s="11"/>
      <c r="AC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2:59" ht="12.75" customHeight="1" x14ac:dyDescent="0.2">
      <c r="B221" s="11"/>
      <c r="C221" s="7"/>
      <c r="D221" s="7"/>
      <c r="E221" s="7"/>
      <c r="F221" s="7"/>
      <c r="G221" s="7"/>
      <c r="H221" s="3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49"/>
      <c r="Z221" s="7"/>
      <c r="AA221" s="11"/>
      <c r="AB221" s="11"/>
      <c r="AC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2:59" ht="12.75" customHeight="1" x14ac:dyDescent="0.2">
      <c r="B222" s="11"/>
      <c r="C222" s="7"/>
      <c r="D222" s="7"/>
      <c r="E222" s="7"/>
      <c r="F222" s="7"/>
      <c r="G222" s="7"/>
      <c r="H222" s="3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49"/>
      <c r="Z222" s="7"/>
      <c r="AA222" s="11"/>
      <c r="AB222" s="11"/>
      <c r="AC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2:59" ht="12.75" customHeight="1" x14ac:dyDescent="0.2">
      <c r="B223" s="11"/>
      <c r="C223" s="7"/>
      <c r="D223" s="7"/>
      <c r="E223" s="7"/>
      <c r="F223" s="7"/>
      <c r="G223" s="7"/>
      <c r="H223" s="3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49"/>
      <c r="Z223" s="7"/>
      <c r="AA223" s="11"/>
      <c r="AB223" s="11"/>
      <c r="AC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2:59" ht="12.75" customHeight="1" x14ac:dyDescent="0.2">
      <c r="B224" s="11"/>
      <c r="C224" s="7"/>
      <c r="D224" s="7"/>
      <c r="E224" s="7"/>
      <c r="F224" s="7"/>
      <c r="G224" s="7"/>
      <c r="H224" s="3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49"/>
      <c r="Z224" s="7"/>
      <c r="AA224" s="11"/>
      <c r="AB224" s="11"/>
      <c r="AC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2:59" ht="12.75" customHeight="1" x14ac:dyDescent="0.2">
      <c r="B225" s="11"/>
      <c r="C225" s="7"/>
      <c r="D225" s="7"/>
      <c r="E225" s="7"/>
      <c r="F225" s="7"/>
      <c r="G225" s="7"/>
      <c r="H225" s="3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49"/>
      <c r="Z225" s="7"/>
      <c r="AA225" s="11"/>
      <c r="AB225" s="11"/>
      <c r="AC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2:59" ht="12.75" customHeight="1" x14ac:dyDescent="0.2">
      <c r="B226" s="11"/>
      <c r="C226" s="7"/>
      <c r="D226" s="7"/>
      <c r="E226" s="7"/>
      <c r="F226" s="7"/>
      <c r="G226" s="7"/>
      <c r="H226" s="3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49"/>
      <c r="Z226" s="7"/>
      <c r="AA226" s="11"/>
      <c r="AB226" s="11"/>
      <c r="AC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2:59" ht="12.75" customHeight="1" x14ac:dyDescent="0.2">
      <c r="B227" s="11"/>
      <c r="C227" s="7"/>
      <c r="D227" s="7"/>
      <c r="E227" s="7"/>
      <c r="F227" s="7"/>
      <c r="G227" s="7"/>
      <c r="H227" s="3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49"/>
      <c r="Z227" s="7"/>
      <c r="AA227" s="11"/>
      <c r="AB227" s="11"/>
      <c r="AC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2:59" ht="12.75" customHeight="1" x14ac:dyDescent="0.2">
      <c r="B228" s="11"/>
      <c r="C228" s="7"/>
      <c r="D228" s="7"/>
      <c r="E228" s="7"/>
      <c r="F228" s="7"/>
      <c r="G228" s="7"/>
      <c r="H228" s="3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49"/>
      <c r="Z228" s="7"/>
      <c r="AA228" s="11"/>
      <c r="AB228" s="11"/>
      <c r="AC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2:59" ht="12.75" customHeight="1" x14ac:dyDescent="0.2">
      <c r="B229" s="11"/>
      <c r="C229" s="7"/>
      <c r="D229" s="7"/>
      <c r="E229" s="7"/>
      <c r="F229" s="7"/>
      <c r="G229" s="7"/>
      <c r="H229" s="3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49"/>
      <c r="Z229" s="7"/>
      <c r="AA229" s="11"/>
      <c r="AB229" s="11"/>
      <c r="AC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</row>
    <row r="230" spans="2:59" ht="12.75" customHeight="1" x14ac:dyDescent="0.2">
      <c r="B230" s="11"/>
      <c r="C230" s="7"/>
      <c r="D230" s="7"/>
      <c r="E230" s="7"/>
      <c r="F230" s="7"/>
      <c r="G230" s="7"/>
      <c r="H230" s="3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49"/>
      <c r="Z230" s="7"/>
      <c r="AA230" s="11"/>
      <c r="AB230" s="11"/>
      <c r="AC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2:59" ht="12.75" customHeight="1" x14ac:dyDescent="0.2">
      <c r="B231" s="11"/>
      <c r="C231" s="7"/>
      <c r="D231" s="7"/>
      <c r="E231" s="7"/>
      <c r="F231" s="7"/>
      <c r="G231" s="7"/>
      <c r="H231" s="3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49"/>
      <c r="Z231" s="7"/>
      <c r="AA231" s="11"/>
      <c r="AB231" s="11"/>
      <c r="AC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2:59" ht="12.75" customHeight="1" x14ac:dyDescent="0.2">
      <c r="B232" s="11"/>
      <c r="C232" s="7"/>
      <c r="D232" s="7"/>
      <c r="E232" s="7"/>
      <c r="F232" s="7"/>
      <c r="G232" s="7"/>
      <c r="H232" s="3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49"/>
      <c r="Z232" s="7"/>
      <c r="AA232" s="11"/>
      <c r="AB232" s="11"/>
      <c r="AC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2:59" ht="12.75" customHeight="1" x14ac:dyDescent="0.2">
      <c r="B233" s="11"/>
      <c r="C233" s="7"/>
      <c r="D233" s="7"/>
      <c r="E233" s="7"/>
      <c r="F233" s="7"/>
      <c r="G233" s="7"/>
      <c r="H233" s="3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49"/>
      <c r="Z233" s="7"/>
      <c r="AA233" s="11"/>
      <c r="AB233" s="11"/>
      <c r="AC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2:59" ht="12.75" customHeight="1" x14ac:dyDescent="0.2">
      <c r="B234" s="11"/>
      <c r="C234" s="7"/>
      <c r="D234" s="7"/>
      <c r="E234" s="7"/>
      <c r="F234" s="7"/>
      <c r="G234" s="7"/>
      <c r="H234" s="3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49"/>
      <c r="Z234" s="7"/>
      <c r="AA234" s="11"/>
      <c r="AB234" s="11"/>
      <c r="AC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2:59" ht="12.75" customHeight="1" x14ac:dyDescent="0.2">
      <c r="B235" s="11"/>
      <c r="C235" s="7"/>
      <c r="D235" s="7"/>
      <c r="E235" s="7"/>
      <c r="F235" s="7"/>
      <c r="G235" s="7"/>
      <c r="H235" s="3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49"/>
      <c r="Z235" s="7"/>
      <c r="AA235" s="11"/>
      <c r="AB235" s="11"/>
      <c r="AC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2:59" ht="12.75" customHeight="1" x14ac:dyDescent="0.2">
      <c r="B236" s="11"/>
      <c r="C236" s="7"/>
      <c r="D236" s="7"/>
      <c r="E236" s="7"/>
      <c r="F236" s="7"/>
      <c r="G236" s="7"/>
      <c r="H236" s="3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49"/>
      <c r="Z236" s="7"/>
      <c r="AA236" s="11"/>
      <c r="AB236" s="11"/>
      <c r="AC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2:59" ht="12.75" customHeight="1" x14ac:dyDescent="0.2">
      <c r="B237" s="11"/>
      <c r="C237" s="7"/>
      <c r="D237" s="7"/>
      <c r="E237" s="7"/>
      <c r="F237" s="7"/>
      <c r="G237" s="7"/>
      <c r="H237" s="3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49"/>
      <c r="Z237" s="7"/>
      <c r="AA237" s="11"/>
      <c r="AB237" s="11"/>
      <c r="AC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2:59" ht="12.75" customHeight="1" x14ac:dyDescent="0.2">
      <c r="B238" s="11"/>
      <c r="C238" s="7"/>
      <c r="D238" s="7"/>
      <c r="E238" s="7"/>
      <c r="F238" s="7"/>
      <c r="G238" s="7"/>
      <c r="H238" s="3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49"/>
      <c r="Z238" s="7"/>
      <c r="AA238" s="11"/>
      <c r="AB238" s="11"/>
      <c r="AC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2:59" ht="12.75" customHeight="1" x14ac:dyDescent="0.2">
      <c r="B239" s="11"/>
      <c r="C239" s="7"/>
      <c r="D239" s="7"/>
      <c r="E239" s="7"/>
      <c r="F239" s="7"/>
      <c r="G239" s="7"/>
      <c r="H239" s="3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49"/>
      <c r="Z239" s="7"/>
      <c r="AA239" s="11"/>
      <c r="AB239" s="11"/>
      <c r="AC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2:59" ht="12.75" customHeight="1" x14ac:dyDescent="0.2">
      <c r="B240" s="11"/>
      <c r="C240" s="7"/>
      <c r="D240" s="7"/>
      <c r="E240" s="7"/>
      <c r="F240" s="7"/>
      <c r="G240" s="7"/>
      <c r="H240" s="3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49"/>
      <c r="Z240" s="7"/>
      <c r="AA240" s="11"/>
      <c r="AB240" s="11"/>
      <c r="AC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2:59" ht="12.75" customHeight="1" x14ac:dyDescent="0.2">
      <c r="B241" s="11"/>
      <c r="C241" s="7"/>
      <c r="D241" s="7"/>
      <c r="E241" s="7"/>
      <c r="F241" s="7"/>
      <c r="G241" s="7"/>
      <c r="H241" s="3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49"/>
      <c r="Z241" s="7"/>
      <c r="AA241" s="11"/>
      <c r="AB241" s="11"/>
      <c r="AC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2:59" ht="12.75" customHeight="1" x14ac:dyDescent="0.2">
      <c r="B242" s="11"/>
      <c r="C242" s="7"/>
      <c r="D242" s="7"/>
      <c r="E242" s="7"/>
      <c r="F242" s="7"/>
      <c r="G242" s="7"/>
      <c r="H242" s="3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49"/>
      <c r="Z242" s="7"/>
      <c r="AA242" s="11"/>
      <c r="AB242" s="11"/>
      <c r="AC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2:59" ht="12.75" customHeight="1" x14ac:dyDescent="0.2">
      <c r="B243" s="11"/>
      <c r="C243" s="7"/>
      <c r="D243" s="7"/>
      <c r="E243" s="7"/>
      <c r="F243" s="7"/>
      <c r="G243" s="7"/>
      <c r="H243" s="3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49"/>
      <c r="Z243" s="7"/>
      <c r="AA243" s="11"/>
      <c r="AB243" s="11"/>
      <c r="AC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2:59" ht="12.75" customHeight="1" x14ac:dyDescent="0.2">
      <c r="B244" s="11"/>
      <c r="C244" s="7"/>
      <c r="D244" s="7"/>
      <c r="E244" s="7"/>
      <c r="F244" s="7"/>
      <c r="G244" s="7"/>
      <c r="H244" s="3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49"/>
      <c r="Z244" s="7"/>
      <c r="AA244" s="11"/>
      <c r="AB244" s="11"/>
      <c r="AC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2:59" ht="12.75" customHeight="1" x14ac:dyDescent="0.2">
      <c r="B245" s="11"/>
      <c r="C245" s="7"/>
      <c r="D245" s="7"/>
      <c r="E245" s="7"/>
      <c r="F245" s="7"/>
      <c r="G245" s="7"/>
      <c r="H245" s="3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49"/>
      <c r="Z245" s="7"/>
      <c r="AA245" s="11"/>
      <c r="AB245" s="11"/>
      <c r="AC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2:59" ht="12.75" customHeight="1" x14ac:dyDescent="0.2">
      <c r="B246" s="11"/>
      <c r="C246" s="7"/>
      <c r="D246" s="7"/>
      <c r="E246" s="7"/>
      <c r="F246" s="7"/>
      <c r="G246" s="7"/>
      <c r="H246" s="3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49"/>
      <c r="Z246" s="7"/>
      <c r="AA246" s="11"/>
      <c r="AB246" s="11"/>
      <c r="AC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2:59" ht="12.75" customHeight="1" x14ac:dyDescent="0.2">
      <c r="B247" s="11"/>
      <c r="C247" s="7"/>
      <c r="D247" s="7"/>
      <c r="E247" s="7"/>
      <c r="F247" s="7"/>
      <c r="G247" s="7"/>
      <c r="H247" s="3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49"/>
      <c r="Z247" s="7"/>
      <c r="AA247" s="11"/>
      <c r="AB247" s="11"/>
      <c r="AC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2:59" ht="12.75" customHeight="1" x14ac:dyDescent="0.2">
      <c r="B248" s="11"/>
      <c r="C248" s="7"/>
      <c r="D248" s="7"/>
      <c r="E248" s="7"/>
      <c r="F248" s="7"/>
      <c r="G248" s="7"/>
      <c r="H248" s="3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49"/>
      <c r="Z248" s="7"/>
      <c r="AA248" s="11"/>
      <c r="AB248" s="11"/>
      <c r="AC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2:59" ht="12.75" customHeight="1" x14ac:dyDescent="0.2">
      <c r="B249" s="11"/>
      <c r="C249" s="7"/>
      <c r="D249" s="7"/>
      <c r="E249" s="7"/>
      <c r="F249" s="7"/>
      <c r="G249" s="7"/>
      <c r="H249" s="3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49"/>
      <c r="Z249" s="7"/>
      <c r="AA249" s="11"/>
      <c r="AB249" s="11"/>
      <c r="AC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2:59" ht="12.75" customHeight="1" x14ac:dyDescent="0.2">
      <c r="B250" s="11"/>
      <c r="C250" s="7"/>
      <c r="D250" s="7"/>
      <c r="E250" s="7"/>
      <c r="F250" s="7"/>
      <c r="G250" s="7"/>
      <c r="H250" s="3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49"/>
      <c r="Z250" s="7"/>
      <c r="AA250" s="11"/>
      <c r="AB250" s="11"/>
      <c r="AC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2:59" ht="12.75" customHeight="1" x14ac:dyDescent="0.2">
      <c r="B251" s="11"/>
      <c r="C251" s="7"/>
      <c r="D251" s="7"/>
      <c r="E251" s="7"/>
      <c r="F251" s="7"/>
      <c r="G251" s="7"/>
      <c r="H251" s="3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49"/>
      <c r="Z251" s="7"/>
      <c r="AA251" s="11"/>
      <c r="AB251" s="11"/>
      <c r="AC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</row>
    <row r="252" spans="2:59" ht="12.75" customHeight="1" x14ac:dyDescent="0.2">
      <c r="B252" s="11"/>
      <c r="C252" s="7"/>
      <c r="D252" s="7"/>
      <c r="E252" s="7"/>
      <c r="F252" s="7"/>
      <c r="G252" s="7"/>
      <c r="H252" s="3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49"/>
      <c r="Z252" s="7"/>
      <c r="AA252" s="11"/>
      <c r="AB252" s="11"/>
      <c r="AC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</row>
    <row r="253" spans="2:59" ht="12.75" customHeight="1" x14ac:dyDescent="0.2">
      <c r="B253" s="11"/>
      <c r="C253" s="7"/>
      <c r="D253" s="7"/>
      <c r="E253" s="7"/>
      <c r="F253" s="7"/>
      <c r="G253" s="7"/>
      <c r="H253" s="3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49"/>
      <c r="Z253" s="7"/>
      <c r="AA253" s="11"/>
      <c r="AB253" s="11"/>
      <c r="AC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2:59" ht="12.75" customHeight="1" x14ac:dyDescent="0.2">
      <c r="B254" s="11"/>
      <c r="C254" s="7"/>
      <c r="D254" s="7"/>
      <c r="E254" s="7"/>
      <c r="F254" s="7"/>
      <c r="G254" s="7"/>
      <c r="H254" s="3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49"/>
      <c r="Z254" s="7"/>
      <c r="AA254" s="11"/>
      <c r="AB254" s="11"/>
      <c r="AC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2:59" ht="12.75" customHeight="1" x14ac:dyDescent="0.2">
      <c r="B255" s="11"/>
      <c r="C255" s="7"/>
      <c r="D255" s="7"/>
      <c r="E255" s="7"/>
      <c r="F255" s="7"/>
      <c r="G255" s="7"/>
      <c r="H255" s="3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49"/>
      <c r="Z255" s="7"/>
      <c r="AA255" s="11"/>
      <c r="AB255" s="11"/>
      <c r="AC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2:59" ht="12.75" customHeight="1" x14ac:dyDescent="0.2">
      <c r="B256" s="11"/>
      <c r="C256" s="7"/>
      <c r="D256" s="7"/>
      <c r="E256" s="7"/>
      <c r="F256" s="7"/>
      <c r="G256" s="7"/>
      <c r="H256" s="3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49"/>
      <c r="Z256" s="7"/>
      <c r="AA256" s="11"/>
      <c r="AB256" s="11"/>
      <c r="AC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2:59" ht="12.75" customHeight="1" x14ac:dyDescent="0.2">
      <c r="B257" s="11"/>
      <c r="C257" s="7"/>
      <c r="D257" s="7"/>
      <c r="E257" s="7"/>
      <c r="F257" s="7"/>
      <c r="G257" s="7"/>
      <c r="H257" s="3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49"/>
      <c r="Z257" s="7"/>
      <c r="AA257" s="11"/>
      <c r="AB257" s="11"/>
      <c r="AC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2:59" ht="12.75" customHeight="1" x14ac:dyDescent="0.2">
      <c r="B258" s="11"/>
      <c r="C258" s="7"/>
      <c r="D258" s="7"/>
      <c r="E258" s="7"/>
      <c r="F258" s="7"/>
      <c r="G258" s="7"/>
      <c r="H258" s="3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49"/>
      <c r="Z258" s="7"/>
      <c r="AA258" s="11"/>
      <c r="AB258" s="11"/>
      <c r="AC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2:59" ht="12.75" customHeight="1" x14ac:dyDescent="0.2">
      <c r="B259" s="11"/>
      <c r="C259" s="7"/>
      <c r="D259" s="7"/>
      <c r="E259" s="7"/>
      <c r="F259" s="7"/>
      <c r="G259" s="7"/>
      <c r="H259" s="3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49"/>
      <c r="Z259" s="7"/>
      <c r="AA259" s="11"/>
      <c r="AB259" s="11"/>
      <c r="AC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2:59" ht="12.75" customHeight="1" x14ac:dyDescent="0.2">
      <c r="B260" s="11"/>
      <c r="C260" s="7"/>
      <c r="D260" s="7"/>
      <c r="E260" s="7"/>
      <c r="F260" s="7"/>
      <c r="G260" s="7"/>
      <c r="H260" s="3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49"/>
      <c r="Z260" s="7"/>
      <c r="AA260" s="11"/>
      <c r="AB260" s="11"/>
      <c r="AC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2:59" ht="12.75" customHeight="1" x14ac:dyDescent="0.2">
      <c r="B261" s="11"/>
      <c r="C261" s="7"/>
      <c r="D261" s="7"/>
      <c r="E261" s="7"/>
      <c r="F261" s="7"/>
      <c r="G261" s="7"/>
      <c r="H261" s="3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49"/>
      <c r="Z261" s="7"/>
      <c r="AA261" s="11"/>
      <c r="AB261" s="11"/>
      <c r="AC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2:59" ht="12.75" customHeight="1" x14ac:dyDescent="0.2">
      <c r="B262" s="11"/>
      <c r="C262" s="7"/>
      <c r="D262" s="7"/>
      <c r="E262" s="7"/>
      <c r="F262" s="7"/>
      <c r="G262" s="7"/>
      <c r="H262" s="3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49"/>
      <c r="Z262" s="7"/>
      <c r="AA262" s="11"/>
      <c r="AB262" s="11"/>
      <c r="AC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2:59" ht="12.75" customHeight="1" x14ac:dyDescent="0.2">
      <c r="B263" s="11"/>
      <c r="C263" s="7"/>
      <c r="D263" s="7"/>
      <c r="E263" s="7"/>
      <c r="F263" s="7"/>
      <c r="G263" s="7"/>
      <c r="H263" s="3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49"/>
      <c r="Z263" s="7"/>
      <c r="AA263" s="11"/>
      <c r="AB263" s="11"/>
      <c r="AC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2:59" ht="12.75" customHeight="1" x14ac:dyDescent="0.2">
      <c r="B264" s="11"/>
      <c r="C264" s="7"/>
      <c r="D264" s="7"/>
      <c r="E264" s="7"/>
      <c r="F264" s="7"/>
      <c r="G264" s="7"/>
      <c r="H264" s="3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49"/>
      <c r="Z264" s="7"/>
      <c r="AA264" s="11"/>
      <c r="AB264" s="11"/>
      <c r="AC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2:59" ht="12.75" customHeight="1" x14ac:dyDescent="0.2">
      <c r="B265" s="11"/>
      <c r="C265" s="7"/>
      <c r="D265" s="7"/>
      <c r="E265" s="7"/>
      <c r="F265" s="7"/>
      <c r="G265" s="7"/>
      <c r="H265" s="3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49"/>
      <c r="Z265" s="7"/>
      <c r="AA265" s="11"/>
      <c r="AB265" s="11"/>
      <c r="AC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2:59" ht="12.75" customHeight="1" x14ac:dyDescent="0.2">
      <c r="B266" s="11"/>
      <c r="C266" s="7"/>
      <c r="D266" s="7"/>
      <c r="E266" s="7"/>
      <c r="F266" s="7"/>
      <c r="G266" s="7"/>
      <c r="H266" s="3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49"/>
      <c r="Z266" s="7"/>
      <c r="AA266" s="11"/>
      <c r="AB266" s="11"/>
      <c r="AC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2:59" ht="12.75" customHeight="1" x14ac:dyDescent="0.2">
      <c r="B267" s="11"/>
      <c r="C267" s="7"/>
      <c r="D267" s="7"/>
      <c r="E267" s="7"/>
      <c r="F267" s="7"/>
      <c r="G267" s="7"/>
      <c r="H267" s="3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49"/>
      <c r="Z267" s="7"/>
      <c r="AA267" s="11"/>
      <c r="AB267" s="11"/>
      <c r="AC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</row>
    <row r="268" spans="2:59" ht="12.75" customHeight="1" x14ac:dyDescent="0.2">
      <c r="B268" s="11"/>
      <c r="C268" s="7"/>
      <c r="D268" s="7"/>
      <c r="E268" s="7"/>
      <c r="F268" s="7"/>
      <c r="G268" s="7"/>
      <c r="H268" s="3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49"/>
      <c r="Z268" s="7"/>
      <c r="AA268" s="11"/>
      <c r="AB268" s="11"/>
      <c r="AC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</row>
    <row r="269" spans="2:59" ht="12.75" customHeight="1" x14ac:dyDescent="0.2">
      <c r="B269" s="11"/>
      <c r="C269" s="7"/>
      <c r="D269" s="7"/>
      <c r="E269" s="7"/>
      <c r="F269" s="7"/>
      <c r="G269" s="7"/>
      <c r="H269" s="3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49"/>
      <c r="Z269" s="7"/>
      <c r="AA269" s="11"/>
      <c r="AB269" s="11"/>
      <c r="AC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</row>
    <row r="270" spans="2:59" ht="12.75" customHeight="1" x14ac:dyDescent="0.2">
      <c r="B270" s="11"/>
      <c r="C270" s="7"/>
      <c r="D270" s="7"/>
      <c r="E270" s="7"/>
      <c r="F270" s="7"/>
      <c r="G270" s="7"/>
      <c r="H270" s="3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49"/>
      <c r="Z270" s="7"/>
      <c r="AA270" s="11"/>
      <c r="AB270" s="11"/>
      <c r="AC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</row>
    <row r="271" spans="2:59" ht="12.75" customHeight="1" x14ac:dyDescent="0.2">
      <c r="B271" s="11"/>
      <c r="C271" s="7"/>
      <c r="D271" s="7"/>
      <c r="E271" s="7"/>
      <c r="F271" s="7"/>
      <c r="G271" s="7"/>
      <c r="H271" s="3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49"/>
      <c r="Z271" s="7"/>
      <c r="AA271" s="11"/>
      <c r="AB271" s="11"/>
      <c r="AC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</row>
    <row r="272" spans="2:59" ht="12.75" customHeight="1" x14ac:dyDescent="0.2">
      <c r="B272" s="11"/>
      <c r="C272" s="7"/>
      <c r="D272" s="7"/>
      <c r="E272" s="7"/>
      <c r="F272" s="7"/>
      <c r="G272" s="7"/>
      <c r="H272" s="3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49"/>
      <c r="Z272" s="7"/>
      <c r="AA272" s="11"/>
      <c r="AB272" s="11"/>
      <c r="AC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</row>
    <row r="273" spans="2:59" ht="12.75" customHeight="1" x14ac:dyDescent="0.2">
      <c r="B273" s="11"/>
      <c r="C273" s="7"/>
      <c r="D273" s="7"/>
      <c r="E273" s="7"/>
      <c r="F273" s="7"/>
      <c r="G273" s="7"/>
      <c r="H273" s="3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49"/>
      <c r="Z273" s="7"/>
      <c r="AA273" s="11"/>
      <c r="AB273" s="11"/>
      <c r="AC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</row>
    <row r="274" spans="2:59" ht="12.75" customHeight="1" x14ac:dyDescent="0.2">
      <c r="B274" s="11"/>
      <c r="C274" s="7"/>
      <c r="D274" s="7"/>
      <c r="E274" s="7"/>
      <c r="F274" s="7"/>
      <c r="G274" s="7"/>
      <c r="H274" s="3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49"/>
      <c r="Z274" s="7"/>
      <c r="AA274" s="11"/>
      <c r="AB274" s="11"/>
      <c r="AC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</row>
    <row r="275" spans="2:59" ht="12.75" customHeight="1" x14ac:dyDescent="0.2">
      <c r="B275" s="11"/>
      <c r="C275" s="7"/>
      <c r="D275" s="7"/>
      <c r="E275" s="7"/>
      <c r="F275" s="7"/>
      <c r="G275" s="7"/>
      <c r="H275" s="3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49"/>
      <c r="Z275" s="7"/>
      <c r="AA275" s="11"/>
      <c r="AB275" s="11"/>
      <c r="AC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</row>
    <row r="276" spans="2:59" ht="12.75" customHeight="1" x14ac:dyDescent="0.2">
      <c r="B276" s="11"/>
      <c r="C276" s="7"/>
      <c r="D276" s="7"/>
      <c r="E276" s="7"/>
      <c r="F276" s="7"/>
      <c r="G276" s="7"/>
      <c r="H276" s="3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49"/>
      <c r="Z276" s="7"/>
      <c r="AA276" s="11"/>
      <c r="AB276" s="11"/>
      <c r="AC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</row>
    <row r="277" spans="2:59" ht="12.75" customHeight="1" x14ac:dyDescent="0.2">
      <c r="B277" s="11"/>
      <c r="C277" s="7"/>
      <c r="D277" s="7"/>
      <c r="E277" s="7"/>
      <c r="F277" s="7"/>
      <c r="G277" s="7"/>
      <c r="H277" s="3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49"/>
      <c r="Z277" s="7"/>
      <c r="AA277" s="11"/>
      <c r="AB277" s="11"/>
      <c r="AC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</row>
    <row r="278" spans="2:59" ht="12.75" customHeight="1" x14ac:dyDescent="0.2">
      <c r="B278" s="11"/>
      <c r="C278" s="7"/>
      <c r="D278" s="7"/>
      <c r="E278" s="7"/>
      <c r="F278" s="7"/>
      <c r="G278" s="7"/>
      <c r="H278" s="3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49"/>
      <c r="Z278" s="7"/>
      <c r="AA278" s="11"/>
      <c r="AB278" s="11"/>
      <c r="AC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</row>
    <row r="279" spans="2:59" ht="12.75" customHeight="1" x14ac:dyDescent="0.2">
      <c r="B279" s="11"/>
      <c r="C279" s="7"/>
      <c r="D279" s="7"/>
      <c r="E279" s="7"/>
      <c r="F279" s="7"/>
      <c r="G279" s="7"/>
      <c r="H279" s="3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49"/>
      <c r="Z279" s="7"/>
      <c r="AA279" s="11"/>
      <c r="AB279" s="11"/>
      <c r="AC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</row>
    <row r="280" spans="2:59" ht="12.75" customHeight="1" x14ac:dyDescent="0.2">
      <c r="B280" s="11"/>
      <c r="C280" s="7"/>
      <c r="D280" s="7"/>
      <c r="E280" s="7"/>
      <c r="F280" s="7"/>
      <c r="G280" s="7"/>
      <c r="H280" s="3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49"/>
      <c r="Z280" s="7"/>
      <c r="AA280" s="11"/>
      <c r="AB280" s="11"/>
      <c r="AC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2:59" ht="12.75" customHeight="1" x14ac:dyDescent="0.2">
      <c r="B281" s="11"/>
      <c r="C281" s="7"/>
      <c r="D281" s="7"/>
      <c r="E281" s="7"/>
      <c r="F281" s="7"/>
      <c r="G281" s="7"/>
      <c r="H281" s="3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49"/>
      <c r="Z281" s="7"/>
      <c r="AA281" s="11"/>
      <c r="AB281" s="11"/>
      <c r="AC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2:59" ht="12.75" customHeight="1" x14ac:dyDescent="0.2">
      <c r="B282" s="11"/>
      <c r="C282" s="7"/>
      <c r="D282" s="7"/>
      <c r="E282" s="7"/>
      <c r="F282" s="7"/>
      <c r="G282" s="7"/>
      <c r="H282" s="3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49"/>
      <c r="Z282" s="7"/>
      <c r="AA282" s="11"/>
      <c r="AB282" s="11"/>
      <c r="AC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</row>
    <row r="283" spans="2:59" ht="12.75" customHeight="1" x14ac:dyDescent="0.2">
      <c r="B283" s="11"/>
      <c r="C283" s="7"/>
      <c r="D283" s="7"/>
      <c r="E283" s="7"/>
      <c r="F283" s="7"/>
      <c r="G283" s="7"/>
      <c r="H283" s="3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49"/>
      <c r="Z283" s="7"/>
      <c r="AA283" s="11"/>
      <c r="AB283" s="11"/>
      <c r="AC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2:59" ht="12.75" customHeight="1" x14ac:dyDescent="0.2">
      <c r="B284" s="11"/>
      <c r="C284" s="7"/>
      <c r="D284" s="7"/>
      <c r="E284" s="7"/>
      <c r="F284" s="7"/>
      <c r="G284" s="7"/>
      <c r="H284" s="3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49"/>
      <c r="Z284" s="7"/>
      <c r="AA284" s="11"/>
      <c r="AB284" s="11"/>
      <c r="AC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</row>
    <row r="285" spans="2:59" ht="12.75" customHeight="1" x14ac:dyDescent="0.2">
      <c r="B285" s="11"/>
      <c r="C285" s="7"/>
      <c r="D285" s="7"/>
      <c r="E285" s="7"/>
      <c r="F285" s="7"/>
      <c r="G285" s="7"/>
      <c r="H285" s="3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49"/>
      <c r="Z285" s="7"/>
      <c r="AA285" s="11"/>
      <c r="AB285" s="11"/>
      <c r="AC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</row>
    <row r="286" spans="2:59" ht="12.75" customHeight="1" x14ac:dyDescent="0.2">
      <c r="B286" s="11"/>
      <c r="C286" s="7"/>
      <c r="D286" s="7"/>
      <c r="E286" s="7"/>
      <c r="F286" s="7"/>
      <c r="G286" s="7"/>
      <c r="H286" s="3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49"/>
      <c r="Z286" s="7"/>
      <c r="AA286" s="11"/>
      <c r="AB286" s="11"/>
      <c r="AC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</row>
    <row r="287" spans="2:59" ht="12.75" customHeight="1" x14ac:dyDescent="0.2">
      <c r="B287" s="11"/>
      <c r="C287" s="7"/>
      <c r="D287" s="7"/>
      <c r="E287" s="7"/>
      <c r="F287" s="7"/>
      <c r="G287" s="7"/>
      <c r="H287" s="3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49"/>
      <c r="Z287" s="7"/>
      <c r="AA287" s="11"/>
      <c r="AB287" s="11"/>
      <c r="AC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</row>
    <row r="288" spans="2:59" ht="12.75" customHeight="1" x14ac:dyDescent="0.2">
      <c r="B288" s="11"/>
      <c r="C288" s="7"/>
      <c r="D288" s="7"/>
      <c r="E288" s="7"/>
      <c r="F288" s="7"/>
      <c r="G288" s="7"/>
      <c r="H288" s="3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49"/>
      <c r="Z288" s="7"/>
      <c r="AA288" s="11"/>
      <c r="AB288" s="11"/>
      <c r="AC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</row>
    <row r="289" spans="2:59" ht="12.75" customHeight="1" x14ac:dyDescent="0.2">
      <c r="B289" s="11"/>
      <c r="C289" s="7"/>
      <c r="D289" s="7"/>
      <c r="E289" s="7"/>
      <c r="F289" s="7"/>
      <c r="G289" s="7"/>
      <c r="H289" s="3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49"/>
      <c r="Z289" s="7"/>
      <c r="AA289" s="11"/>
      <c r="AB289" s="11"/>
      <c r="AC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</row>
    <row r="290" spans="2:59" ht="12.75" customHeight="1" x14ac:dyDescent="0.2">
      <c r="B290" s="11"/>
      <c r="C290" s="7"/>
      <c r="D290" s="7"/>
      <c r="E290" s="7"/>
      <c r="F290" s="7"/>
      <c r="G290" s="7"/>
      <c r="H290" s="3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49"/>
      <c r="Z290" s="7"/>
      <c r="AA290" s="11"/>
      <c r="AB290" s="11"/>
      <c r="AC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</row>
    <row r="291" spans="2:59" ht="12.75" customHeight="1" x14ac:dyDescent="0.2">
      <c r="B291" s="11"/>
      <c r="C291" s="7"/>
      <c r="D291" s="7"/>
      <c r="E291" s="7"/>
      <c r="F291" s="7"/>
      <c r="G291" s="7"/>
      <c r="H291" s="3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49"/>
      <c r="Z291" s="7"/>
      <c r="AA291" s="11"/>
      <c r="AB291" s="11"/>
      <c r="AC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</row>
    <row r="292" spans="2:59" ht="12.75" customHeight="1" x14ac:dyDescent="0.2">
      <c r="B292" s="11"/>
      <c r="C292" s="7"/>
      <c r="D292" s="7"/>
      <c r="E292" s="7"/>
      <c r="F292" s="7"/>
      <c r="G292" s="7"/>
      <c r="H292" s="3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49"/>
      <c r="Z292" s="7"/>
      <c r="AA292" s="11"/>
      <c r="AB292" s="11"/>
      <c r="AC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</row>
    <row r="293" spans="2:59" ht="12.75" customHeight="1" x14ac:dyDescent="0.2">
      <c r="B293" s="11"/>
      <c r="C293" s="7"/>
      <c r="D293" s="7"/>
      <c r="E293" s="7"/>
      <c r="F293" s="7"/>
      <c r="G293" s="7"/>
      <c r="H293" s="3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49"/>
      <c r="Z293" s="7"/>
      <c r="AA293" s="11"/>
      <c r="AB293" s="11"/>
      <c r="AC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</row>
    <row r="294" spans="2:59" ht="12.75" customHeight="1" x14ac:dyDescent="0.2">
      <c r="B294" s="11"/>
      <c r="C294" s="7"/>
      <c r="D294" s="7"/>
      <c r="E294" s="7"/>
      <c r="F294" s="7"/>
      <c r="G294" s="7"/>
      <c r="H294" s="3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49"/>
      <c r="Z294" s="7"/>
      <c r="AA294" s="11"/>
      <c r="AB294" s="11"/>
      <c r="AC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</row>
    <row r="295" spans="2:59" ht="12.75" customHeight="1" x14ac:dyDescent="0.2">
      <c r="B295" s="11"/>
      <c r="C295" s="7"/>
      <c r="D295" s="7"/>
      <c r="E295" s="7"/>
      <c r="F295" s="7"/>
      <c r="G295" s="7"/>
      <c r="H295" s="3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49"/>
      <c r="Z295" s="7"/>
      <c r="AA295" s="11"/>
      <c r="AB295" s="11"/>
      <c r="AC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</row>
    <row r="296" spans="2:59" ht="12.75" customHeight="1" x14ac:dyDescent="0.2">
      <c r="B296" s="11"/>
      <c r="C296" s="7"/>
      <c r="D296" s="7"/>
      <c r="E296" s="7"/>
      <c r="F296" s="7"/>
      <c r="G296" s="7"/>
      <c r="H296" s="3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49"/>
      <c r="Z296" s="7"/>
      <c r="AA296" s="11"/>
      <c r="AB296" s="11"/>
      <c r="AC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</row>
    <row r="297" spans="2:59" ht="12.75" customHeight="1" x14ac:dyDescent="0.2">
      <c r="B297" s="11"/>
      <c r="C297" s="7"/>
      <c r="D297" s="7"/>
      <c r="E297" s="7"/>
      <c r="F297" s="7"/>
      <c r="G297" s="7"/>
      <c r="H297" s="3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49"/>
      <c r="Z297" s="7"/>
      <c r="AA297" s="11"/>
      <c r="AB297" s="11"/>
      <c r="AC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</row>
    <row r="298" spans="2:59" ht="12.75" customHeight="1" x14ac:dyDescent="0.2">
      <c r="B298" s="11"/>
      <c r="C298" s="7"/>
      <c r="D298" s="7"/>
      <c r="E298" s="7"/>
      <c r="F298" s="7"/>
      <c r="G298" s="7"/>
      <c r="H298" s="3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49"/>
      <c r="Z298" s="7"/>
      <c r="AA298" s="11"/>
      <c r="AB298" s="11"/>
      <c r="AC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</row>
    <row r="299" spans="2:59" ht="12.75" customHeight="1" x14ac:dyDescent="0.2">
      <c r="B299" s="11"/>
      <c r="C299" s="7"/>
      <c r="D299" s="7"/>
      <c r="E299" s="7"/>
      <c r="F299" s="7"/>
      <c r="G299" s="7"/>
      <c r="H299" s="3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49"/>
      <c r="Z299" s="7"/>
      <c r="AA299" s="11"/>
      <c r="AB299" s="11"/>
      <c r="AC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</row>
    <row r="300" spans="2:59" ht="12.75" customHeight="1" x14ac:dyDescent="0.2">
      <c r="B300" s="11"/>
      <c r="C300" s="7"/>
      <c r="D300" s="7"/>
      <c r="E300" s="7"/>
      <c r="F300" s="7"/>
      <c r="G300" s="7"/>
      <c r="H300" s="3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49"/>
      <c r="Z300" s="7"/>
      <c r="AA300" s="11"/>
      <c r="AB300" s="11"/>
      <c r="AC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</row>
    <row r="301" spans="2:59" ht="12.75" customHeight="1" x14ac:dyDescent="0.2">
      <c r="B301" s="11"/>
      <c r="C301" s="7"/>
      <c r="D301" s="7"/>
      <c r="E301" s="7"/>
      <c r="F301" s="7"/>
      <c r="G301" s="7"/>
      <c r="H301" s="3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49"/>
      <c r="Z301" s="7"/>
      <c r="AA301" s="11"/>
      <c r="AB301" s="11"/>
      <c r="AC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</row>
    <row r="302" spans="2:59" ht="12.75" customHeight="1" x14ac:dyDescent="0.2">
      <c r="B302" s="11"/>
      <c r="C302" s="7"/>
      <c r="D302" s="7"/>
      <c r="E302" s="7"/>
      <c r="F302" s="7"/>
      <c r="G302" s="7"/>
      <c r="H302" s="3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49"/>
      <c r="Z302" s="7"/>
      <c r="AA302" s="11"/>
      <c r="AB302" s="11"/>
      <c r="AC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</row>
    <row r="303" spans="2:59" ht="12.75" customHeight="1" x14ac:dyDescent="0.2">
      <c r="B303" s="11"/>
      <c r="C303" s="7"/>
      <c r="D303" s="7"/>
      <c r="E303" s="7"/>
      <c r="F303" s="7"/>
      <c r="G303" s="7"/>
      <c r="H303" s="3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49"/>
      <c r="Z303" s="7"/>
      <c r="AA303" s="11"/>
      <c r="AB303" s="11"/>
      <c r="AC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</row>
    <row r="304" spans="2:59" ht="12.75" customHeight="1" x14ac:dyDescent="0.2">
      <c r="B304" s="11"/>
      <c r="C304" s="7"/>
      <c r="D304" s="7"/>
      <c r="E304" s="7"/>
      <c r="F304" s="7"/>
      <c r="G304" s="7"/>
      <c r="H304" s="3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49"/>
      <c r="Z304" s="7"/>
      <c r="AA304" s="11"/>
      <c r="AB304" s="11"/>
      <c r="AC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</row>
    <row r="305" spans="2:59" ht="12.75" customHeight="1" x14ac:dyDescent="0.2">
      <c r="B305" s="11"/>
      <c r="C305" s="7"/>
      <c r="D305" s="7"/>
      <c r="E305" s="7"/>
      <c r="F305" s="7"/>
      <c r="G305" s="7"/>
      <c r="H305" s="3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49"/>
      <c r="Z305" s="7"/>
      <c r="AA305" s="11"/>
      <c r="AB305" s="11"/>
      <c r="AC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</row>
    <row r="306" spans="2:59" ht="12.75" customHeight="1" x14ac:dyDescent="0.2">
      <c r="B306" s="11"/>
      <c r="C306" s="7"/>
      <c r="D306" s="7"/>
      <c r="E306" s="7"/>
      <c r="F306" s="7"/>
      <c r="G306" s="7"/>
      <c r="H306" s="3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49"/>
      <c r="Z306" s="7"/>
      <c r="AA306" s="11"/>
      <c r="AB306" s="11"/>
      <c r="AC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</row>
    <row r="307" spans="2:59" ht="12.75" customHeight="1" x14ac:dyDescent="0.2">
      <c r="B307" s="11"/>
      <c r="C307" s="7"/>
      <c r="D307" s="7"/>
      <c r="E307" s="7"/>
      <c r="F307" s="7"/>
      <c r="G307" s="7"/>
      <c r="H307" s="3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49"/>
      <c r="Z307" s="7"/>
      <c r="AA307" s="11"/>
      <c r="AB307" s="11"/>
      <c r="AC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</row>
    <row r="308" spans="2:59" ht="12.75" customHeight="1" x14ac:dyDescent="0.2">
      <c r="B308" s="11"/>
      <c r="C308" s="7"/>
      <c r="D308" s="7"/>
      <c r="E308" s="7"/>
      <c r="F308" s="7"/>
      <c r="G308" s="7"/>
      <c r="H308" s="3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49"/>
      <c r="Z308" s="7"/>
      <c r="AA308" s="11"/>
      <c r="AB308" s="11"/>
      <c r="AC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</row>
    <row r="309" spans="2:59" ht="12.75" customHeight="1" x14ac:dyDescent="0.2">
      <c r="B309" s="11"/>
      <c r="C309" s="7"/>
      <c r="D309" s="7"/>
      <c r="E309" s="7"/>
      <c r="F309" s="7"/>
      <c r="G309" s="7"/>
      <c r="H309" s="3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49"/>
      <c r="Z309" s="7"/>
      <c r="AA309" s="11"/>
      <c r="AB309" s="11"/>
      <c r="AC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</row>
    <row r="310" spans="2:59" ht="12.75" customHeight="1" x14ac:dyDescent="0.2">
      <c r="B310" s="11"/>
      <c r="C310" s="7"/>
      <c r="D310" s="7"/>
      <c r="E310" s="7"/>
      <c r="F310" s="7"/>
      <c r="G310" s="7"/>
      <c r="H310" s="3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49"/>
      <c r="Z310" s="7"/>
      <c r="AA310" s="11"/>
      <c r="AB310" s="11"/>
      <c r="AC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</row>
    <row r="311" spans="2:59" ht="12.75" customHeight="1" x14ac:dyDescent="0.2">
      <c r="B311" s="11"/>
      <c r="C311" s="7"/>
      <c r="D311" s="7"/>
      <c r="E311" s="7"/>
      <c r="F311" s="7"/>
      <c r="G311" s="7"/>
      <c r="H311" s="3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49"/>
      <c r="Z311" s="7"/>
      <c r="AA311" s="11"/>
      <c r="AB311" s="11"/>
      <c r="AC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</row>
    <row r="312" spans="2:59" ht="12.75" customHeight="1" x14ac:dyDescent="0.2">
      <c r="B312" s="11"/>
      <c r="C312" s="7"/>
      <c r="D312" s="7"/>
      <c r="E312" s="7"/>
      <c r="F312" s="7"/>
      <c r="G312" s="7"/>
      <c r="H312" s="3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49"/>
      <c r="Z312" s="7"/>
      <c r="AA312" s="11"/>
      <c r="AB312" s="11"/>
      <c r="AC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</row>
    <row r="313" spans="2:59" ht="12.75" customHeight="1" x14ac:dyDescent="0.2">
      <c r="B313" s="11"/>
      <c r="C313" s="7"/>
      <c r="D313" s="7"/>
      <c r="E313" s="7"/>
      <c r="F313" s="7"/>
      <c r="G313" s="7"/>
      <c r="H313" s="3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49"/>
      <c r="Z313" s="7"/>
      <c r="AA313" s="11"/>
      <c r="AB313" s="11"/>
      <c r="AC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</row>
    <row r="314" spans="2:59" ht="12.75" customHeight="1" x14ac:dyDescent="0.2">
      <c r="B314" s="11"/>
      <c r="C314" s="7"/>
      <c r="D314" s="7"/>
      <c r="E314" s="7"/>
      <c r="F314" s="7"/>
      <c r="G314" s="7"/>
      <c r="H314" s="3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49"/>
      <c r="Z314" s="7"/>
      <c r="AA314" s="11"/>
      <c r="AB314" s="11"/>
      <c r="AC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</row>
    <row r="315" spans="2:59" ht="12.75" customHeight="1" x14ac:dyDescent="0.2">
      <c r="B315" s="11"/>
      <c r="C315" s="7"/>
      <c r="D315" s="7"/>
      <c r="E315" s="7"/>
      <c r="F315" s="7"/>
      <c r="G315" s="7"/>
      <c r="H315" s="3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49"/>
      <c r="Z315" s="7"/>
      <c r="AA315" s="11"/>
      <c r="AB315" s="11"/>
      <c r="AC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</row>
    <row r="316" spans="2:59" ht="12.75" customHeight="1" x14ac:dyDescent="0.2">
      <c r="B316" s="11"/>
      <c r="C316" s="7"/>
      <c r="D316" s="7"/>
      <c r="E316" s="7"/>
      <c r="F316" s="7"/>
      <c r="G316" s="7"/>
      <c r="H316" s="3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49"/>
      <c r="Z316" s="7"/>
      <c r="AA316" s="11"/>
      <c r="AB316" s="11"/>
      <c r="AC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</row>
    <row r="317" spans="2:59" ht="12.75" customHeight="1" x14ac:dyDescent="0.2">
      <c r="B317" s="11"/>
      <c r="C317" s="7"/>
      <c r="D317" s="7"/>
      <c r="E317" s="7"/>
      <c r="F317" s="7"/>
      <c r="G317" s="7"/>
      <c r="H317" s="3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49"/>
      <c r="Z317" s="7"/>
      <c r="AA317" s="11"/>
      <c r="AB317" s="11"/>
      <c r="AC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</row>
    <row r="318" spans="2:59" ht="12.75" customHeight="1" x14ac:dyDescent="0.2">
      <c r="B318" s="11"/>
      <c r="C318" s="7"/>
      <c r="D318" s="7"/>
      <c r="E318" s="7"/>
      <c r="F318" s="7"/>
      <c r="G318" s="7"/>
      <c r="H318" s="3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49"/>
      <c r="Z318" s="7"/>
      <c r="AA318" s="11"/>
      <c r="AB318" s="11"/>
      <c r="AC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</row>
    <row r="319" spans="2:59" ht="12.75" customHeight="1" x14ac:dyDescent="0.2">
      <c r="B319" s="11"/>
      <c r="C319" s="7"/>
      <c r="D319" s="7"/>
      <c r="E319" s="7"/>
      <c r="F319" s="7"/>
      <c r="G319" s="7"/>
      <c r="H319" s="3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49"/>
      <c r="Z319" s="7"/>
      <c r="AA319" s="11"/>
      <c r="AB319" s="11"/>
      <c r="AC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</row>
    <row r="320" spans="2:59" ht="12.75" customHeight="1" x14ac:dyDescent="0.2">
      <c r="B320" s="11"/>
      <c r="C320" s="7"/>
      <c r="D320" s="7"/>
      <c r="E320" s="7"/>
      <c r="F320" s="7"/>
      <c r="G320" s="7"/>
      <c r="H320" s="3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49"/>
      <c r="Z320" s="7"/>
      <c r="AA320" s="11"/>
      <c r="AB320" s="11"/>
      <c r="AC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</row>
    <row r="321" spans="2:59" ht="12.75" customHeight="1" x14ac:dyDescent="0.2">
      <c r="B321" s="11"/>
      <c r="C321" s="7"/>
      <c r="D321" s="7"/>
      <c r="E321" s="7"/>
      <c r="F321" s="7"/>
      <c r="G321" s="7"/>
      <c r="H321" s="3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49"/>
      <c r="Z321" s="7"/>
      <c r="AA321" s="11"/>
      <c r="AB321" s="11"/>
      <c r="AC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</row>
    <row r="322" spans="2:59" ht="12.75" customHeight="1" x14ac:dyDescent="0.2">
      <c r="B322" s="11"/>
      <c r="C322" s="7"/>
      <c r="D322" s="7"/>
      <c r="E322" s="7"/>
      <c r="F322" s="7"/>
      <c r="G322" s="7"/>
      <c r="H322" s="3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49"/>
      <c r="Z322" s="7"/>
      <c r="AA322" s="11"/>
      <c r="AB322" s="11"/>
      <c r="AC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</row>
    <row r="323" spans="2:59" ht="12.75" customHeight="1" x14ac:dyDescent="0.2">
      <c r="B323" s="11"/>
      <c r="C323" s="7"/>
      <c r="D323" s="7"/>
      <c r="E323" s="7"/>
      <c r="F323" s="7"/>
      <c r="G323" s="7"/>
      <c r="H323" s="3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49"/>
      <c r="Z323" s="7"/>
      <c r="AA323" s="11"/>
      <c r="AB323" s="11"/>
      <c r="AC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</row>
    <row r="324" spans="2:59" ht="12.75" customHeight="1" x14ac:dyDescent="0.2">
      <c r="B324" s="11"/>
      <c r="C324" s="7"/>
      <c r="D324" s="7"/>
      <c r="E324" s="7"/>
      <c r="F324" s="7"/>
      <c r="G324" s="7"/>
      <c r="H324" s="3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49"/>
      <c r="Z324" s="7"/>
      <c r="AA324" s="11"/>
      <c r="AB324" s="11"/>
      <c r="AC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</row>
    <row r="325" spans="2:59" ht="12.75" customHeight="1" x14ac:dyDescent="0.2">
      <c r="B325" s="11"/>
      <c r="C325" s="7"/>
      <c r="D325" s="7"/>
      <c r="E325" s="7"/>
      <c r="F325" s="7"/>
      <c r="G325" s="7"/>
      <c r="H325" s="3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49"/>
      <c r="Z325" s="7"/>
      <c r="AA325" s="11"/>
      <c r="AB325" s="11"/>
      <c r="AC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</row>
    <row r="326" spans="2:59" ht="12.75" customHeight="1" x14ac:dyDescent="0.2">
      <c r="B326" s="11"/>
      <c r="C326" s="7"/>
      <c r="D326" s="7"/>
      <c r="E326" s="7"/>
      <c r="F326" s="7"/>
      <c r="G326" s="7"/>
      <c r="H326" s="3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49"/>
      <c r="Z326" s="7"/>
      <c r="AA326" s="11"/>
      <c r="AB326" s="11"/>
      <c r="AC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</row>
    <row r="327" spans="2:59" ht="12.75" customHeight="1" x14ac:dyDescent="0.2">
      <c r="B327" s="11"/>
      <c r="C327" s="7"/>
      <c r="D327" s="7"/>
      <c r="E327" s="7"/>
      <c r="F327" s="7"/>
      <c r="G327" s="7"/>
      <c r="H327" s="3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49"/>
      <c r="Z327" s="7"/>
      <c r="AA327" s="11"/>
      <c r="AB327" s="11"/>
      <c r="AC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</row>
    <row r="328" spans="2:59" ht="12.75" customHeight="1" x14ac:dyDescent="0.2">
      <c r="B328" s="11"/>
      <c r="C328" s="7"/>
      <c r="D328" s="7"/>
      <c r="E328" s="7"/>
      <c r="F328" s="7"/>
      <c r="G328" s="7"/>
      <c r="H328" s="3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49"/>
      <c r="Z328" s="7"/>
      <c r="AA328" s="11"/>
      <c r="AB328" s="11"/>
      <c r="AC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</row>
    <row r="329" spans="2:59" ht="12.75" customHeight="1" x14ac:dyDescent="0.2">
      <c r="B329" s="11"/>
      <c r="C329" s="7"/>
      <c r="D329" s="7"/>
      <c r="E329" s="7"/>
      <c r="F329" s="7"/>
      <c r="G329" s="7"/>
      <c r="H329" s="3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49"/>
      <c r="Z329" s="7"/>
      <c r="AA329" s="11"/>
      <c r="AB329" s="11"/>
      <c r="AC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</row>
    <row r="330" spans="2:59" ht="12.75" customHeight="1" x14ac:dyDescent="0.2">
      <c r="B330" s="11"/>
      <c r="C330" s="7"/>
      <c r="D330" s="7"/>
      <c r="E330" s="7"/>
      <c r="F330" s="7"/>
      <c r="G330" s="7"/>
      <c r="H330" s="3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49"/>
      <c r="Z330" s="7"/>
      <c r="AA330" s="11"/>
      <c r="AB330" s="11"/>
      <c r="AC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</row>
    <row r="331" spans="2:59" ht="12.75" customHeight="1" x14ac:dyDescent="0.2">
      <c r="B331" s="11"/>
      <c r="C331" s="7"/>
      <c r="D331" s="7"/>
      <c r="E331" s="7"/>
      <c r="F331" s="7"/>
      <c r="G331" s="7"/>
      <c r="H331" s="3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49"/>
      <c r="Z331" s="7"/>
      <c r="AA331" s="11"/>
      <c r="AB331" s="11"/>
      <c r="AC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</row>
    <row r="332" spans="2:59" ht="12.75" customHeight="1" x14ac:dyDescent="0.2">
      <c r="B332" s="11"/>
      <c r="C332" s="7"/>
      <c r="D332" s="7"/>
      <c r="E332" s="7"/>
      <c r="F332" s="7"/>
      <c r="G332" s="7"/>
      <c r="H332" s="3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49"/>
      <c r="Z332" s="7"/>
      <c r="AA332" s="11"/>
      <c r="AB332" s="11"/>
      <c r="AC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</row>
    <row r="333" spans="2:59" ht="12.75" customHeight="1" x14ac:dyDescent="0.2">
      <c r="B333" s="11"/>
      <c r="C333" s="7"/>
      <c r="D333" s="7"/>
      <c r="E333" s="7"/>
      <c r="F333" s="7"/>
      <c r="G333" s="7"/>
      <c r="H333" s="3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49"/>
      <c r="Z333" s="7"/>
      <c r="AA333" s="11"/>
      <c r="AB333" s="11"/>
      <c r="AC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</row>
    <row r="334" spans="2:59" ht="12.75" customHeight="1" x14ac:dyDescent="0.2">
      <c r="B334" s="11"/>
      <c r="C334" s="7"/>
      <c r="D334" s="7"/>
      <c r="E334" s="7"/>
      <c r="F334" s="7"/>
      <c r="G334" s="7"/>
      <c r="H334" s="3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49"/>
      <c r="Z334" s="7"/>
      <c r="AA334" s="11"/>
      <c r="AB334" s="11"/>
      <c r="AC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</row>
    <row r="335" spans="2:59" ht="12.75" customHeight="1" x14ac:dyDescent="0.2">
      <c r="B335" s="11"/>
      <c r="C335" s="7"/>
      <c r="D335" s="7"/>
      <c r="E335" s="7"/>
      <c r="F335" s="7"/>
      <c r="G335" s="7"/>
      <c r="H335" s="3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49"/>
      <c r="Z335" s="7"/>
      <c r="AA335" s="11"/>
      <c r="AB335" s="11"/>
      <c r="AC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</row>
    <row r="336" spans="2:59" ht="12.75" customHeight="1" x14ac:dyDescent="0.2">
      <c r="B336" s="11"/>
      <c r="C336" s="7"/>
      <c r="D336" s="7"/>
      <c r="E336" s="7"/>
      <c r="F336" s="7"/>
      <c r="G336" s="7"/>
      <c r="H336" s="3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49"/>
      <c r="Z336" s="7"/>
      <c r="AA336" s="11"/>
      <c r="AB336" s="11"/>
      <c r="AC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</row>
    <row r="337" spans="2:59" ht="12.75" customHeight="1" x14ac:dyDescent="0.2">
      <c r="B337" s="11"/>
      <c r="C337" s="7"/>
      <c r="D337" s="7"/>
      <c r="E337" s="7"/>
      <c r="F337" s="7"/>
      <c r="G337" s="7"/>
      <c r="H337" s="3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49"/>
      <c r="Z337" s="7"/>
      <c r="AA337" s="11"/>
      <c r="AB337" s="11"/>
      <c r="AC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</row>
    <row r="338" spans="2:59" ht="12.75" customHeight="1" x14ac:dyDescent="0.2">
      <c r="B338" s="11"/>
      <c r="C338" s="7"/>
      <c r="D338" s="7"/>
      <c r="E338" s="7"/>
      <c r="F338" s="7"/>
      <c r="G338" s="7"/>
      <c r="H338" s="3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49"/>
      <c r="Z338" s="7"/>
      <c r="AA338" s="11"/>
      <c r="AB338" s="11"/>
      <c r="AC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</row>
    <row r="339" spans="2:59" ht="12.75" customHeight="1" x14ac:dyDescent="0.2">
      <c r="B339" s="11"/>
      <c r="C339" s="7"/>
      <c r="D339" s="7"/>
      <c r="E339" s="7"/>
      <c r="F339" s="7"/>
      <c r="G339" s="7"/>
      <c r="H339" s="3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49"/>
      <c r="Z339" s="7"/>
      <c r="AA339" s="11"/>
      <c r="AB339" s="11"/>
      <c r="AC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</row>
    <row r="340" spans="2:59" ht="12.75" customHeight="1" x14ac:dyDescent="0.2">
      <c r="B340" s="11"/>
      <c r="C340" s="7"/>
      <c r="D340" s="7"/>
      <c r="E340" s="7"/>
      <c r="F340" s="7"/>
      <c r="G340" s="7"/>
      <c r="H340" s="3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49"/>
      <c r="Z340" s="7"/>
      <c r="AA340" s="11"/>
      <c r="AB340" s="11"/>
      <c r="AC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</row>
    <row r="341" spans="2:59" ht="12.75" customHeight="1" x14ac:dyDescent="0.2">
      <c r="B341" s="11"/>
      <c r="C341" s="7"/>
      <c r="D341" s="7"/>
      <c r="E341" s="7"/>
      <c r="F341" s="7"/>
      <c r="G341" s="7"/>
      <c r="H341" s="3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49"/>
      <c r="Z341" s="7"/>
      <c r="AA341" s="11"/>
      <c r="AB341" s="11"/>
      <c r="AC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</row>
    <row r="342" spans="2:59" ht="12.75" customHeight="1" x14ac:dyDescent="0.2">
      <c r="B342" s="11"/>
      <c r="C342" s="7"/>
      <c r="D342" s="7"/>
      <c r="E342" s="7"/>
      <c r="F342" s="7"/>
      <c r="G342" s="7"/>
      <c r="H342" s="3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49"/>
      <c r="Z342" s="7"/>
      <c r="AA342" s="11"/>
      <c r="AB342" s="11"/>
      <c r="AC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</row>
    <row r="343" spans="2:59" ht="12.75" customHeight="1" x14ac:dyDescent="0.2">
      <c r="B343" s="11"/>
      <c r="C343" s="7"/>
      <c r="D343" s="7"/>
      <c r="E343" s="7"/>
      <c r="F343" s="7"/>
      <c r="G343" s="7"/>
      <c r="H343" s="3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49"/>
      <c r="Z343" s="7"/>
      <c r="AA343" s="11"/>
      <c r="AB343" s="11"/>
      <c r="AC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</row>
    <row r="344" spans="2:59" ht="12.75" customHeight="1" x14ac:dyDescent="0.2">
      <c r="B344" s="11"/>
      <c r="C344" s="7"/>
      <c r="D344" s="7"/>
      <c r="E344" s="7"/>
      <c r="F344" s="7"/>
      <c r="G344" s="7"/>
      <c r="H344" s="3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49"/>
      <c r="Z344" s="7"/>
      <c r="AA344" s="11"/>
      <c r="AB344" s="11"/>
      <c r="AC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</row>
    <row r="345" spans="2:59" ht="12.75" customHeight="1" x14ac:dyDescent="0.2">
      <c r="B345" s="11"/>
      <c r="C345" s="7"/>
      <c r="D345" s="7"/>
      <c r="E345" s="7"/>
      <c r="F345" s="7"/>
      <c r="G345" s="7"/>
      <c r="H345" s="3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49"/>
      <c r="Z345" s="7"/>
      <c r="AA345" s="11"/>
      <c r="AB345" s="11"/>
      <c r="AC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</row>
    <row r="346" spans="2:59" ht="12.75" customHeight="1" x14ac:dyDescent="0.2">
      <c r="B346" s="11"/>
      <c r="C346" s="7"/>
      <c r="D346" s="7"/>
      <c r="E346" s="7"/>
      <c r="F346" s="7"/>
      <c r="G346" s="7"/>
      <c r="H346" s="3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49"/>
      <c r="Z346" s="7"/>
      <c r="AA346" s="11"/>
      <c r="AB346" s="11"/>
      <c r="AC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</row>
    <row r="347" spans="2:59" ht="12.75" customHeight="1" x14ac:dyDescent="0.2">
      <c r="B347" s="11"/>
      <c r="C347" s="7"/>
      <c r="D347" s="7"/>
      <c r="E347" s="7"/>
      <c r="F347" s="7"/>
      <c r="G347" s="7"/>
      <c r="H347" s="3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49"/>
      <c r="Z347" s="7"/>
      <c r="AA347" s="11"/>
      <c r="AB347" s="11"/>
      <c r="AC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</row>
    <row r="348" spans="2:59" ht="12.75" customHeight="1" x14ac:dyDescent="0.2">
      <c r="B348" s="11"/>
      <c r="C348" s="7"/>
      <c r="D348" s="7"/>
      <c r="E348" s="7"/>
      <c r="F348" s="7"/>
      <c r="G348" s="7"/>
      <c r="H348" s="3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49"/>
      <c r="Z348" s="7"/>
      <c r="AA348" s="11"/>
      <c r="AB348" s="11"/>
      <c r="AC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</row>
    <row r="349" spans="2:59" ht="12.75" customHeight="1" x14ac:dyDescent="0.2">
      <c r="B349" s="11"/>
      <c r="C349" s="7"/>
      <c r="D349" s="7"/>
      <c r="E349" s="7"/>
      <c r="F349" s="7"/>
      <c r="G349" s="7"/>
      <c r="H349" s="3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49"/>
      <c r="Z349" s="7"/>
      <c r="AA349" s="11"/>
      <c r="AB349" s="11"/>
      <c r="AC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</row>
    <row r="350" spans="2:59" ht="12.75" customHeight="1" x14ac:dyDescent="0.2">
      <c r="B350" s="11"/>
      <c r="C350" s="7"/>
      <c r="D350" s="7"/>
      <c r="E350" s="7"/>
      <c r="F350" s="7"/>
      <c r="G350" s="7"/>
      <c r="H350" s="3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49"/>
      <c r="Z350" s="7"/>
      <c r="AA350" s="11"/>
      <c r="AB350" s="11"/>
      <c r="AC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</row>
    <row r="351" spans="2:59" ht="12.75" customHeight="1" x14ac:dyDescent="0.2">
      <c r="B351" s="11"/>
      <c r="C351" s="7"/>
      <c r="D351" s="7"/>
      <c r="E351" s="7"/>
      <c r="F351" s="7"/>
      <c r="G351" s="7"/>
      <c r="H351" s="3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49"/>
      <c r="Z351" s="7"/>
      <c r="AA351" s="11"/>
      <c r="AB351" s="11"/>
      <c r="AC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</row>
    <row r="352" spans="2:59" ht="12.75" customHeight="1" x14ac:dyDescent="0.2">
      <c r="B352" s="11"/>
      <c r="C352" s="7"/>
      <c r="D352" s="7"/>
      <c r="E352" s="7"/>
      <c r="F352" s="7"/>
      <c r="G352" s="7"/>
      <c r="H352" s="3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49"/>
      <c r="Z352" s="7"/>
      <c r="AA352" s="11"/>
      <c r="AB352" s="11"/>
      <c r="AC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</row>
    <row r="353" spans="2:59" ht="12.75" customHeight="1" x14ac:dyDescent="0.2">
      <c r="B353" s="11"/>
      <c r="C353" s="7"/>
      <c r="D353" s="7"/>
      <c r="E353" s="7"/>
      <c r="F353" s="7"/>
      <c r="G353" s="7"/>
      <c r="H353" s="3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49"/>
      <c r="Z353" s="7"/>
      <c r="AA353" s="11"/>
      <c r="AB353" s="11"/>
      <c r="AC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</row>
    <row r="354" spans="2:59" ht="12.75" customHeight="1" x14ac:dyDescent="0.2">
      <c r="B354" s="11"/>
      <c r="C354" s="7"/>
      <c r="D354" s="7"/>
      <c r="E354" s="7"/>
      <c r="F354" s="7"/>
      <c r="G354" s="7"/>
      <c r="H354" s="3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49"/>
      <c r="Z354" s="7"/>
      <c r="AA354" s="11"/>
      <c r="AB354" s="11"/>
      <c r="AC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</row>
    <row r="355" spans="2:59" ht="12.75" customHeight="1" x14ac:dyDescent="0.2">
      <c r="B355" s="11"/>
      <c r="C355" s="7"/>
      <c r="D355" s="7"/>
      <c r="E355" s="7"/>
      <c r="F355" s="7"/>
      <c r="G355" s="7"/>
      <c r="H355" s="3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49"/>
      <c r="Z355" s="7"/>
      <c r="AA355" s="11"/>
      <c r="AB355" s="11"/>
      <c r="AC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</row>
    <row r="356" spans="2:59" ht="12.75" customHeight="1" x14ac:dyDescent="0.2">
      <c r="B356" s="11"/>
      <c r="C356" s="7"/>
      <c r="D356" s="7"/>
      <c r="E356" s="7"/>
      <c r="F356" s="7"/>
      <c r="G356" s="7"/>
      <c r="H356" s="3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49"/>
      <c r="Z356" s="7"/>
      <c r="AA356" s="11"/>
      <c r="AB356" s="11"/>
      <c r="AC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</row>
    <row r="357" spans="2:59" ht="12.75" customHeight="1" x14ac:dyDescent="0.2">
      <c r="B357" s="11"/>
      <c r="C357" s="7"/>
      <c r="D357" s="7"/>
      <c r="E357" s="7"/>
      <c r="F357" s="7"/>
      <c r="G357" s="7"/>
      <c r="H357" s="3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49"/>
      <c r="Z357" s="7"/>
      <c r="AA357" s="11"/>
      <c r="AB357" s="11"/>
      <c r="AC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</row>
    <row r="358" spans="2:59" ht="12.75" customHeight="1" x14ac:dyDescent="0.2">
      <c r="B358" s="11"/>
      <c r="C358" s="7"/>
      <c r="D358" s="7"/>
      <c r="E358" s="7"/>
      <c r="F358" s="7"/>
      <c r="G358" s="7"/>
      <c r="H358" s="3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49"/>
      <c r="Z358" s="7"/>
      <c r="AA358" s="11"/>
      <c r="AB358" s="11"/>
      <c r="AC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</row>
    <row r="359" spans="2:59" ht="12.75" customHeight="1" x14ac:dyDescent="0.2">
      <c r="B359" s="11"/>
      <c r="C359" s="7"/>
      <c r="D359" s="7"/>
      <c r="E359" s="7"/>
      <c r="F359" s="7"/>
      <c r="G359" s="7"/>
      <c r="H359" s="3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49"/>
      <c r="Z359" s="7"/>
      <c r="AA359" s="11"/>
      <c r="AB359" s="11"/>
      <c r="AC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</row>
    <row r="360" spans="2:59" ht="12.75" customHeight="1" x14ac:dyDescent="0.2">
      <c r="B360" s="11"/>
      <c r="C360" s="7"/>
      <c r="D360" s="7"/>
      <c r="E360" s="7"/>
      <c r="F360" s="7"/>
      <c r="G360" s="7"/>
      <c r="H360" s="3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49"/>
      <c r="Z360" s="7"/>
      <c r="AA360" s="11"/>
      <c r="AB360" s="11"/>
      <c r="AC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</row>
    <row r="361" spans="2:59" ht="12.75" customHeight="1" x14ac:dyDescent="0.2">
      <c r="B361" s="11"/>
      <c r="C361" s="7"/>
      <c r="D361" s="7"/>
      <c r="E361" s="7"/>
      <c r="F361" s="7"/>
      <c r="G361" s="7"/>
      <c r="H361" s="3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49"/>
      <c r="Z361" s="7"/>
      <c r="AA361" s="11"/>
      <c r="AB361" s="11"/>
      <c r="AC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</row>
    <row r="362" spans="2:59" ht="12.75" customHeight="1" x14ac:dyDescent="0.2">
      <c r="B362" s="11"/>
      <c r="C362" s="7"/>
      <c r="D362" s="7"/>
      <c r="E362" s="7"/>
      <c r="F362" s="7"/>
      <c r="G362" s="7"/>
      <c r="H362" s="3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49"/>
      <c r="Z362" s="7"/>
      <c r="AA362" s="11"/>
      <c r="AB362" s="11"/>
      <c r="AC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</row>
    <row r="363" spans="2:59" ht="12.75" customHeight="1" x14ac:dyDescent="0.2">
      <c r="B363" s="11"/>
      <c r="C363" s="7"/>
      <c r="D363" s="7"/>
      <c r="E363" s="7"/>
      <c r="F363" s="7"/>
      <c r="G363" s="7"/>
      <c r="H363" s="3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49"/>
      <c r="Z363" s="7"/>
      <c r="AA363" s="11"/>
      <c r="AB363" s="11"/>
      <c r="AC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</row>
    <row r="364" spans="2:59" ht="12.75" customHeight="1" x14ac:dyDescent="0.2">
      <c r="B364" s="11"/>
      <c r="C364" s="7"/>
      <c r="D364" s="7"/>
      <c r="E364" s="7"/>
      <c r="F364" s="7"/>
      <c r="G364" s="7"/>
      <c r="H364" s="3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49"/>
      <c r="Z364" s="7"/>
      <c r="AA364" s="11"/>
      <c r="AB364" s="11"/>
      <c r="AC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2:59" ht="12.75" customHeight="1" x14ac:dyDescent="0.2">
      <c r="B365" s="11"/>
      <c r="C365" s="7"/>
      <c r="D365" s="7"/>
      <c r="E365" s="7"/>
      <c r="F365" s="7"/>
      <c r="G365" s="7"/>
      <c r="H365" s="3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49"/>
      <c r="Z365" s="7"/>
      <c r="AA365" s="11"/>
      <c r="AB365" s="11"/>
      <c r="AC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</row>
    <row r="366" spans="2:59" ht="12.75" customHeight="1" x14ac:dyDescent="0.2">
      <c r="B366" s="11"/>
      <c r="C366" s="7"/>
      <c r="D366" s="7"/>
      <c r="E366" s="7"/>
      <c r="F366" s="7"/>
      <c r="G366" s="7"/>
      <c r="H366" s="3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49"/>
      <c r="Z366" s="7"/>
      <c r="AA366" s="11"/>
      <c r="AB366" s="11"/>
      <c r="AC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</row>
    <row r="367" spans="2:59" ht="12.75" customHeight="1" x14ac:dyDescent="0.2">
      <c r="B367" s="11"/>
      <c r="C367" s="7"/>
      <c r="D367" s="7"/>
      <c r="E367" s="7"/>
      <c r="F367" s="7"/>
      <c r="G367" s="7"/>
      <c r="H367" s="3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49"/>
      <c r="Z367" s="7"/>
      <c r="AA367" s="11"/>
      <c r="AB367" s="11"/>
      <c r="AC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</row>
    <row r="368" spans="2:59" ht="12.75" customHeight="1" x14ac:dyDescent="0.2">
      <c r="B368" s="11"/>
      <c r="C368" s="7"/>
      <c r="D368" s="7"/>
      <c r="E368" s="7"/>
      <c r="F368" s="7"/>
      <c r="G368" s="7"/>
      <c r="H368" s="3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49"/>
      <c r="Z368" s="7"/>
      <c r="AA368" s="11"/>
      <c r="AB368" s="11"/>
      <c r="AC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</row>
    <row r="369" spans="2:59" ht="12.75" customHeight="1" x14ac:dyDescent="0.2">
      <c r="B369" s="11"/>
      <c r="C369" s="7"/>
      <c r="D369" s="7"/>
      <c r="E369" s="7"/>
      <c r="F369" s="7"/>
      <c r="G369" s="7"/>
      <c r="H369" s="3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49"/>
      <c r="Z369" s="7"/>
      <c r="AA369" s="11"/>
      <c r="AB369" s="11"/>
      <c r="AC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</row>
    <row r="370" spans="2:59" ht="12.75" customHeight="1" x14ac:dyDescent="0.2">
      <c r="B370" s="11"/>
      <c r="C370" s="7"/>
      <c r="D370" s="7"/>
      <c r="E370" s="7"/>
      <c r="F370" s="7"/>
      <c r="G370" s="7"/>
      <c r="H370" s="3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49"/>
      <c r="Z370" s="7"/>
      <c r="AA370" s="11"/>
      <c r="AB370" s="11"/>
      <c r="AC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</row>
    <row r="371" spans="2:59" ht="12.75" customHeight="1" x14ac:dyDescent="0.2">
      <c r="B371" s="11"/>
      <c r="C371" s="7"/>
      <c r="D371" s="7"/>
      <c r="E371" s="7"/>
      <c r="F371" s="7"/>
      <c r="G371" s="7"/>
      <c r="H371" s="3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49"/>
      <c r="Z371" s="7"/>
      <c r="AA371" s="11"/>
      <c r="AB371" s="11"/>
      <c r="AC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</row>
    <row r="372" spans="2:59" ht="12.75" customHeight="1" x14ac:dyDescent="0.2">
      <c r="B372" s="11"/>
      <c r="C372" s="7"/>
      <c r="D372" s="7"/>
      <c r="E372" s="7"/>
      <c r="F372" s="7"/>
      <c r="G372" s="7"/>
      <c r="H372" s="3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49"/>
      <c r="Z372" s="7"/>
      <c r="AA372" s="11"/>
      <c r="AB372" s="11"/>
      <c r="AC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</row>
    <row r="373" spans="2:59" ht="12.75" customHeight="1" x14ac:dyDescent="0.2">
      <c r="B373" s="11"/>
      <c r="C373" s="7"/>
      <c r="D373" s="7"/>
      <c r="E373" s="7"/>
      <c r="F373" s="7"/>
      <c r="G373" s="7"/>
      <c r="H373" s="3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49"/>
      <c r="Z373" s="7"/>
      <c r="AA373" s="11"/>
      <c r="AB373" s="11"/>
      <c r="AC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</row>
    <row r="374" spans="2:59" ht="12.75" customHeight="1" x14ac:dyDescent="0.2">
      <c r="B374" s="11"/>
      <c r="C374" s="7"/>
      <c r="D374" s="7"/>
      <c r="E374" s="7"/>
      <c r="F374" s="7"/>
      <c r="G374" s="7"/>
      <c r="H374" s="3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49"/>
      <c r="Z374" s="7"/>
      <c r="AA374" s="11"/>
      <c r="AB374" s="11"/>
      <c r="AC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</row>
    <row r="375" spans="2:59" ht="12.75" customHeight="1" x14ac:dyDescent="0.2">
      <c r="B375" s="11"/>
      <c r="C375" s="7"/>
      <c r="D375" s="7"/>
      <c r="E375" s="7"/>
      <c r="F375" s="7"/>
      <c r="G375" s="7"/>
      <c r="H375" s="3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49"/>
      <c r="Z375" s="7"/>
      <c r="AA375" s="11"/>
      <c r="AB375" s="11"/>
      <c r="AC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</row>
    <row r="376" spans="2:59" ht="12.75" customHeight="1" x14ac:dyDescent="0.2">
      <c r="B376" s="11"/>
      <c r="C376" s="7"/>
      <c r="D376" s="7"/>
      <c r="E376" s="7"/>
      <c r="F376" s="7"/>
      <c r="G376" s="7"/>
      <c r="H376" s="3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49"/>
      <c r="Z376" s="7"/>
      <c r="AA376" s="11"/>
      <c r="AB376" s="11"/>
      <c r="AC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</row>
    <row r="377" spans="2:59" ht="12.75" customHeight="1" x14ac:dyDescent="0.2">
      <c r="B377" s="11"/>
      <c r="C377" s="7"/>
      <c r="D377" s="7"/>
      <c r="E377" s="7"/>
      <c r="F377" s="7"/>
      <c r="G377" s="7"/>
      <c r="H377" s="3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49"/>
      <c r="Z377" s="7"/>
      <c r="AA377" s="11"/>
      <c r="AB377" s="11"/>
      <c r="AC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</row>
    <row r="378" spans="2:59" ht="12.75" customHeight="1" x14ac:dyDescent="0.2">
      <c r="B378" s="11"/>
      <c r="C378" s="7"/>
      <c r="D378" s="7"/>
      <c r="E378" s="7"/>
      <c r="F378" s="7"/>
      <c r="G378" s="7"/>
      <c r="H378" s="3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49"/>
      <c r="Z378" s="7"/>
      <c r="AA378" s="11"/>
      <c r="AB378" s="11"/>
      <c r="AC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</row>
    <row r="379" spans="2:59" ht="12.75" customHeight="1" x14ac:dyDescent="0.2">
      <c r="B379" s="11"/>
      <c r="C379" s="7"/>
      <c r="D379" s="7"/>
      <c r="E379" s="7"/>
      <c r="F379" s="7"/>
      <c r="G379" s="7"/>
      <c r="H379" s="3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49"/>
      <c r="Z379" s="7"/>
      <c r="AA379" s="11"/>
      <c r="AB379" s="11"/>
      <c r="AC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</row>
    <row r="380" spans="2:59" ht="12.75" customHeight="1" x14ac:dyDescent="0.2">
      <c r="B380" s="11"/>
      <c r="C380" s="7"/>
      <c r="D380" s="7"/>
      <c r="E380" s="7"/>
      <c r="F380" s="7"/>
      <c r="G380" s="7"/>
      <c r="H380" s="3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49"/>
      <c r="Z380" s="7"/>
      <c r="AA380" s="11"/>
      <c r="AB380" s="11"/>
      <c r="AC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</row>
    <row r="381" spans="2:59" ht="12.75" customHeight="1" x14ac:dyDescent="0.2">
      <c r="B381" s="11"/>
      <c r="C381" s="7"/>
      <c r="D381" s="7"/>
      <c r="E381" s="7"/>
      <c r="F381" s="7"/>
      <c r="G381" s="7"/>
      <c r="H381" s="3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49"/>
      <c r="Z381" s="7"/>
      <c r="AA381" s="11"/>
      <c r="AB381" s="11"/>
      <c r="AC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</row>
    <row r="382" spans="2:59" ht="12.75" customHeight="1" x14ac:dyDescent="0.2">
      <c r="B382" s="11"/>
      <c r="C382" s="7"/>
      <c r="D382" s="7"/>
      <c r="E382" s="7"/>
      <c r="F382" s="7"/>
      <c r="G382" s="7"/>
      <c r="H382" s="3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49"/>
      <c r="Z382" s="7"/>
      <c r="AA382" s="11"/>
      <c r="AB382" s="11"/>
      <c r="AC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</row>
    <row r="383" spans="2:59" ht="12.75" customHeight="1" x14ac:dyDescent="0.2">
      <c r="B383" s="11"/>
      <c r="C383" s="7"/>
      <c r="D383" s="7"/>
      <c r="E383" s="7"/>
      <c r="F383" s="7"/>
      <c r="G383" s="7"/>
      <c r="H383" s="3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49"/>
      <c r="Z383" s="7"/>
      <c r="AA383" s="11"/>
      <c r="AB383" s="11"/>
      <c r="AC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</row>
    <row r="384" spans="2:59" ht="12.75" customHeight="1" x14ac:dyDescent="0.2">
      <c r="B384" s="11"/>
      <c r="C384" s="7"/>
      <c r="D384" s="7"/>
      <c r="E384" s="7"/>
      <c r="F384" s="7"/>
      <c r="G384" s="7"/>
      <c r="H384" s="3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49"/>
      <c r="Z384" s="7"/>
      <c r="AA384" s="11"/>
      <c r="AB384" s="11"/>
      <c r="AC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</row>
    <row r="385" spans="2:59" ht="12.75" customHeight="1" x14ac:dyDescent="0.2">
      <c r="B385" s="11"/>
      <c r="C385" s="7"/>
      <c r="D385" s="7"/>
      <c r="E385" s="7"/>
      <c r="F385" s="7"/>
      <c r="G385" s="7"/>
      <c r="H385" s="3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49"/>
      <c r="Z385" s="7"/>
      <c r="AA385" s="11"/>
      <c r="AB385" s="11"/>
      <c r="AC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</row>
    <row r="386" spans="2:59" ht="12.75" customHeight="1" x14ac:dyDescent="0.2">
      <c r="B386" s="11"/>
      <c r="C386" s="7"/>
      <c r="D386" s="7"/>
      <c r="E386" s="7"/>
      <c r="F386" s="7"/>
      <c r="G386" s="7"/>
      <c r="H386" s="3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49"/>
      <c r="Z386" s="7"/>
      <c r="AA386" s="11"/>
      <c r="AB386" s="11"/>
      <c r="AC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</row>
    <row r="387" spans="2:59" ht="12.75" customHeight="1" x14ac:dyDescent="0.2">
      <c r="B387" s="11"/>
      <c r="C387" s="7"/>
      <c r="D387" s="7"/>
      <c r="E387" s="7"/>
      <c r="F387" s="7"/>
      <c r="G387" s="7"/>
      <c r="H387" s="3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49"/>
      <c r="Z387" s="7"/>
      <c r="AA387" s="11"/>
      <c r="AB387" s="11"/>
      <c r="AC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</row>
    <row r="388" spans="2:59" ht="12.75" customHeight="1" x14ac:dyDescent="0.2">
      <c r="B388" s="11"/>
      <c r="C388" s="7"/>
      <c r="D388" s="7"/>
      <c r="E388" s="7"/>
      <c r="F388" s="7"/>
      <c r="G388" s="7"/>
      <c r="H388" s="3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49"/>
      <c r="Z388" s="7"/>
      <c r="AA388" s="11"/>
      <c r="AB388" s="11"/>
      <c r="AC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</row>
    <row r="389" spans="2:59" ht="12.75" customHeight="1" x14ac:dyDescent="0.2">
      <c r="B389" s="11"/>
      <c r="C389" s="7"/>
      <c r="D389" s="7"/>
      <c r="E389" s="7"/>
      <c r="F389" s="7"/>
      <c r="G389" s="7"/>
      <c r="H389" s="3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49"/>
      <c r="Z389" s="7"/>
      <c r="AA389" s="11"/>
      <c r="AB389" s="11"/>
      <c r="AC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</row>
    <row r="390" spans="2:59" ht="12.75" customHeight="1" x14ac:dyDescent="0.2">
      <c r="B390" s="11"/>
      <c r="C390" s="7"/>
      <c r="D390" s="7"/>
      <c r="E390" s="7"/>
      <c r="F390" s="7"/>
      <c r="G390" s="7"/>
      <c r="H390" s="3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49"/>
      <c r="Z390" s="7"/>
      <c r="AA390" s="11"/>
      <c r="AB390" s="11"/>
      <c r="AC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</row>
    <row r="391" spans="2:59" ht="12.75" customHeight="1" x14ac:dyDescent="0.2">
      <c r="B391" s="11"/>
      <c r="C391" s="7"/>
      <c r="D391" s="7"/>
      <c r="E391" s="7"/>
      <c r="F391" s="7"/>
      <c r="G391" s="7"/>
      <c r="H391" s="3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49"/>
      <c r="Z391" s="7"/>
      <c r="AA391" s="11"/>
      <c r="AB391" s="11"/>
      <c r="AC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</row>
    <row r="392" spans="2:59" ht="12.75" customHeight="1" x14ac:dyDescent="0.2">
      <c r="B392" s="11"/>
      <c r="C392" s="7"/>
      <c r="D392" s="7"/>
      <c r="E392" s="7"/>
      <c r="F392" s="7"/>
      <c r="G392" s="7"/>
      <c r="H392" s="3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49"/>
      <c r="Z392" s="7"/>
      <c r="AA392" s="11"/>
      <c r="AB392" s="11"/>
      <c r="AC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</row>
    <row r="393" spans="2:59" ht="12.75" customHeight="1" x14ac:dyDescent="0.2">
      <c r="B393" s="11"/>
      <c r="C393" s="7"/>
      <c r="D393" s="7"/>
      <c r="E393" s="7"/>
      <c r="F393" s="7"/>
      <c r="G393" s="7"/>
      <c r="H393" s="3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49"/>
      <c r="Z393" s="7"/>
      <c r="AA393" s="11"/>
      <c r="AB393" s="11"/>
      <c r="AC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</row>
    <row r="394" spans="2:59" ht="12.75" customHeight="1" x14ac:dyDescent="0.2">
      <c r="B394" s="11"/>
      <c r="C394" s="7"/>
      <c r="D394" s="7"/>
      <c r="E394" s="7"/>
      <c r="F394" s="7"/>
      <c r="G394" s="7"/>
      <c r="H394" s="3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49"/>
      <c r="Z394" s="7"/>
      <c r="AA394" s="11"/>
      <c r="AB394" s="11"/>
      <c r="AC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</row>
    <row r="395" spans="2:59" ht="12.75" customHeight="1" x14ac:dyDescent="0.2">
      <c r="B395" s="11"/>
      <c r="C395" s="7"/>
      <c r="D395" s="7"/>
      <c r="E395" s="7"/>
      <c r="F395" s="7"/>
      <c r="G395" s="7"/>
      <c r="H395" s="3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49"/>
      <c r="Z395" s="7"/>
      <c r="AA395" s="11"/>
      <c r="AB395" s="11"/>
      <c r="AC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</row>
    <row r="396" spans="2:59" ht="12.75" customHeight="1" x14ac:dyDescent="0.2">
      <c r="B396" s="11"/>
      <c r="C396" s="7"/>
      <c r="D396" s="7"/>
      <c r="E396" s="7"/>
      <c r="F396" s="7"/>
      <c r="G396" s="7"/>
      <c r="H396" s="3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49"/>
      <c r="Z396" s="7"/>
      <c r="AA396" s="11"/>
      <c r="AB396" s="11"/>
      <c r="AC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</row>
    <row r="397" spans="2:59" ht="12.75" customHeight="1" x14ac:dyDescent="0.2">
      <c r="B397" s="11"/>
      <c r="C397" s="7"/>
      <c r="D397" s="7"/>
      <c r="E397" s="7"/>
      <c r="F397" s="7"/>
      <c r="G397" s="7"/>
      <c r="H397" s="3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49"/>
      <c r="Z397" s="7"/>
      <c r="AA397" s="11"/>
      <c r="AB397" s="11"/>
      <c r="AC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</row>
    <row r="398" spans="2:59" ht="12.75" customHeight="1" x14ac:dyDescent="0.2">
      <c r="B398" s="11"/>
      <c r="C398" s="7"/>
      <c r="D398" s="7"/>
      <c r="E398" s="7"/>
      <c r="F398" s="7"/>
      <c r="G398" s="7"/>
      <c r="H398" s="3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49"/>
      <c r="Z398" s="7"/>
      <c r="AA398" s="11"/>
      <c r="AB398" s="11"/>
      <c r="AC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</row>
    <row r="399" spans="2:59" ht="12.75" customHeight="1" x14ac:dyDescent="0.2">
      <c r="B399" s="11"/>
      <c r="C399" s="7"/>
      <c r="D399" s="7"/>
      <c r="E399" s="7"/>
      <c r="F399" s="7"/>
      <c r="G399" s="7"/>
      <c r="H399" s="3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49"/>
      <c r="Z399" s="7"/>
      <c r="AA399" s="11"/>
      <c r="AB399" s="11"/>
      <c r="AC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</row>
    <row r="400" spans="2:59" ht="12.75" customHeight="1" x14ac:dyDescent="0.2">
      <c r="B400" s="11"/>
      <c r="C400" s="7"/>
      <c r="D400" s="7"/>
      <c r="E400" s="7"/>
      <c r="F400" s="7"/>
      <c r="G400" s="7"/>
      <c r="H400" s="3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49"/>
      <c r="Z400" s="7"/>
      <c r="AA400" s="11"/>
      <c r="AB400" s="11"/>
      <c r="AC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</row>
    <row r="401" spans="2:59" ht="12.75" customHeight="1" x14ac:dyDescent="0.2">
      <c r="B401" s="11"/>
      <c r="C401" s="7"/>
      <c r="D401" s="7"/>
      <c r="E401" s="7"/>
      <c r="F401" s="7"/>
      <c r="G401" s="7"/>
      <c r="H401" s="3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49"/>
      <c r="Z401" s="7"/>
      <c r="AA401" s="11"/>
      <c r="AB401" s="11"/>
      <c r="AC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</row>
    <row r="402" spans="2:59" ht="12.75" customHeight="1" x14ac:dyDescent="0.2">
      <c r="B402" s="11"/>
      <c r="C402" s="7"/>
      <c r="D402" s="7"/>
      <c r="E402" s="7"/>
      <c r="F402" s="7"/>
      <c r="G402" s="7"/>
      <c r="H402" s="3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49"/>
      <c r="Z402" s="7"/>
      <c r="AA402" s="11"/>
      <c r="AB402" s="11"/>
      <c r="AC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</row>
    <row r="403" spans="2:59" ht="12.75" customHeight="1" x14ac:dyDescent="0.2">
      <c r="B403" s="11"/>
      <c r="C403" s="7"/>
      <c r="D403" s="7"/>
      <c r="E403" s="7"/>
      <c r="F403" s="7"/>
      <c r="G403" s="7"/>
      <c r="H403" s="3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49"/>
      <c r="Z403" s="7"/>
      <c r="AA403" s="11"/>
      <c r="AB403" s="11"/>
      <c r="AC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</row>
    <row r="404" spans="2:59" ht="12.75" customHeight="1" x14ac:dyDescent="0.2">
      <c r="B404" s="11"/>
      <c r="C404" s="7"/>
      <c r="D404" s="7"/>
      <c r="E404" s="7"/>
      <c r="F404" s="7"/>
      <c r="G404" s="7"/>
      <c r="H404" s="3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49"/>
      <c r="Z404" s="7"/>
      <c r="AA404" s="11"/>
      <c r="AB404" s="11"/>
      <c r="AC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</row>
    <row r="405" spans="2:59" ht="12.75" customHeight="1" x14ac:dyDescent="0.2">
      <c r="B405" s="11"/>
      <c r="C405" s="7"/>
      <c r="D405" s="7"/>
      <c r="E405" s="7"/>
      <c r="F405" s="7"/>
      <c r="G405" s="7"/>
      <c r="H405" s="3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49"/>
      <c r="Z405" s="7"/>
      <c r="AA405" s="11"/>
      <c r="AB405" s="11"/>
      <c r="AC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</row>
    <row r="406" spans="2:59" ht="12.75" customHeight="1" x14ac:dyDescent="0.2">
      <c r="B406" s="11"/>
      <c r="C406" s="7"/>
      <c r="D406" s="7"/>
      <c r="E406" s="7"/>
      <c r="F406" s="7"/>
      <c r="G406" s="7"/>
      <c r="H406" s="3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49"/>
      <c r="Z406" s="7"/>
      <c r="AA406" s="11"/>
      <c r="AB406" s="11"/>
      <c r="AC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</row>
    <row r="407" spans="2:59" ht="12.75" customHeight="1" x14ac:dyDescent="0.2">
      <c r="B407" s="11"/>
      <c r="C407" s="7"/>
      <c r="D407" s="7"/>
      <c r="E407" s="7"/>
      <c r="F407" s="7"/>
      <c r="G407" s="7"/>
      <c r="H407" s="3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49"/>
      <c r="Z407" s="7"/>
      <c r="AA407" s="11"/>
      <c r="AB407" s="11"/>
      <c r="AC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</row>
    <row r="408" spans="2:59" ht="12.75" customHeight="1" x14ac:dyDescent="0.2">
      <c r="B408" s="11"/>
      <c r="C408" s="7"/>
      <c r="D408" s="7"/>
      <c r="E408" s="7"/>
      <c r="F408" s="7"/>
      <c r="G408" s="7"/>
      <c r="H408" s="3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49"/>
      <c r="Z408" s="7"/>
      <c r="AA408" s="11"/>
      <c r="AB408" s="11"/>
      <c r="AC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</row>
    <row r="409" spans="2:59" ht="12.75" customHeight="1" x14ac:dyDescent="0.2">
      <c r="B409" s="11"/>
      <c r="C409" s="7"/>
      <c r="D409" s="7"/>
      <c r="E409" s="7"/>
      <c r="F409" s="7"/>
      <c r="G409" s="7"/>
      <c r="H409" s="3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49"/>
      <c r="Z409" s="7"/>
      <c r="AA409" s="11"/>
      <c r="AB409" s="11"/>
      <c r="AC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</row>
    <row r="410" spans="2:59" ht="12.75" customHeight="1" x14ac:dyDescent="0.2">
      <c r="B410" s="11"/>
      <c r="C410" s="7"/>
      <c r="D410" s="7"/>
      <c r="E410" s="7"/>
      <c r="F410" s="7"/>
      <c r="G410" s="7"/>
      <c r="H410" s="3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49"/>
      <c r="Z410" s="7"/>
      <c r="AA410" s="11"/>
      <c r="AB410" s="11"/>
      <c r="AC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</row>
    <row r="411" spans="2:59" ht="12.75" customHeight="1" x14ac:dyDescent="0.2">
      <c r="B411" s="11"/>
      <c r="C411" s="7"/>
      <c r="D411" s="7"/>
      <c r="E411" s="7"/>
      <c r="F411" s="7"/>
      <c r="G411" s="7"/>
      <c r="H411" s="3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49"/>
      <c r="Z411" s="7"/>
      <c r="AA411" s="11"/>
      <c r="AB411" s="11"/>
      <c r="AC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</row>
    <row r="412" spans="2:59" ht="12.75" customHeight="1" x14ac:dyDescent="0.2">
      <c r="B412" s="11"/>
      <c r="C412" s="7"/>
      <c r="D412" s="7"/>
      <c r="E412" s="7"/>
      <c r="F412" s="7"/>
      <c r="G412" s="7"/>
      <c r="H412" s="3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49"/>
      <c r="Z412" s="7"/>
      <c r="AA412" s="11"/>
      <c r="AB412" s="11"/>
      <c r="AC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</row>
    <row r="413" spans="2:59" ht="12.75" customHeight="1" x14ac:dyDescent="0.2">
      <c r="B413" s="11"/>
      <c r="C413" s="7"/>
      <c r="D413" s="7"/>
      <c r="E413" s="7"/>
      <c r="F413" s="7"/>
      <c r="G413" s="7"/>
      <c r="H413" s="3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49"/>
      <c r="Z413" s="7"/>
      <c r="AA413" s="11"/>
      <c r="AB413" s="11"/>
      <c r="AC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</row>
    <row r="414" spans="2:59" ht="12.75" customHeight="1" x14ac:dyDescent="0.2">
      <c r="B414" s="11"/>
      <c r="C414" s="7"/>
      <c r="D414" s="7"/>
      <c r="E414" s="7"/>
      <c r="F414" s="7"/>
      <c r="G414" s="7"/>
      <c r="H414" s="3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49"/>
      <c r="Z414" s="7"/>
      <c r="AA414" s="11"/>
      <c r="AB414" s="11"/>
      <c r="AC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</row>
    <row r="415" spans="2:59" ht="12.75" customHeight="1" x14ac:dyDescent="0.2">
      <c r="B415" s="11"/>
      <c r="C415" s="7"/>
      <c r="D415" s="7"/>
      <c r="E415" s="7"/>
      <c r="F415" s="7"/>
      <c r="G415" s="7"/>
      <c r="H415" s="3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49"/>
      <c r="Z415" s="7"/>
      <c r="AA415" s="11"/>
      <c r="AB415" s="11"/>
      <c r="AC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</row>
    <row r="416" spans="2:59" ht="12.75" customHeight="1" x14ac:dyDescent="0.2">
      <c r="B416" s="11"/>
      <c r="C416" s="7"/>
      <c r="D416" s="7"/>
      <c r="E416" s="7"/>
      <c r="F416" s="7"/>
      <c r="G416" s="7"/>
      <c r="H416" s="3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49"/>
      <c r="Z416" s="7"/>
      <c r="AA416" s="11"/>
      <c r="AB416" s="11"/>
      <c r="AC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</row>
    <row r="417" spans="2:59" ht="12.75" customHeight="1" x14ac:dyDescent="0.2">
      <c r="B417" s="11"/>
      <c r="C417" s="7"/>
      <c r="D417" s="7"/>
      <c r="E417" s="7"/>
      <c r="F417" s="7"/>
      <c r="G417" s="7"/>
      <c r="H417" s="3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49"/>
      <c r="Z417" s="7"/>
      <c r="AA417" s="11"/>
      <c r="AB417" s="11"/>
      <c r="AC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</row>
    <row r="418" spans="2:59" ht="12.75" customHeight="1" x14ac:dyDescent="0.2">
      <c r="B418" s="11"/>
      <c r="C418" s="7"/>
      <c r="D418" s="7"/>
      <c r="E418" s="7"/>
      <c r="F418" s="7"/>
      <c r="G418" s="7"/>
      <c r="H418" s="3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49"/>
      <c r="Z418" s="7"/>
      <c r="AA418" s="11"/>
      <c r="AB418" s="11"/>
      <c r="AC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</row>
    <row r="419" spans="2:59" ht="12.75" customHeight="1" x14ac:dyDescent="0.2">
      <c r="B419" s="11"/>
      <c r="C419" s="7"/>
      <c r="D419" s="7"/>
      <c r="E419" s="7"/>
      <c r="F419" s="7"/>
      <c r="G419" s="7"/>
      <c r="H419" s="3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49"/>
      <c r="Z419" s="7"/>
      <c r="AA419" s="11"/>
      <c r="AB419" s="11"/>
      <c r="AC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</row>
    <row r="420" spans="2:59" ht="12.75" customHeight="1" x14ac:dyDescent="0.2">
      <c r="B420" s="11"/>
      <c r="C420" s="7"/>
      <c r="D420" s="7"/>
      <c r="E420" s="7"/>
      <c r="F420" s="7"/>
      <c r="G420" s="7"/>
      <c r="H420" s="3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49"/>
      <c r="Z420" s="7"/>
      <c r="AA420" s="11"/>
      <c r="AB420" s="11"/>
      <c r="AC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</row>
    <row r="421" spans="2:59" ht="12.75" customHeight="1" x14ac:dyDescent="0.2">
      <c r="B421" s="11"/>
      <c r="C421" s="7"/>
      <c r="D421" s="7"/>
      <c r="E421" s="7"/>
      <c r="F421" s="7"/>
      <c r="G421" s="7"/>
      <c r="H421" s="3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49"/>
      <c r="Z421" s="7"/>
      <c r="AA421" s="11"/>
      <c r="AB421" s="11"/>
      <c r="AC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</row>
    <row r="422" spans="2:59" ht="12.75" customHeight="1" x14ac:dyDescent="0.2">
      <c r="B422" s="11"/>
      <c r="C422" s="7"/>
      <c r="D422" s="7"/>
      <c r="E422" s="7"/>
      <c r="F422" s="7"/>
      <c r="G422" s="7"/>
      <c r="H422" s="3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49"/>
      <c r="Z422" s="7"/>
      <c r="AA422" s="11"/>
      <c r="AB422" s="11"/>
      <c r="AC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</row>
    <row r="423" spans="2:59" ht="12.75" customHeight="1" x14ac:dyDescent="0.2">
      <c r="B423" s="11"/>
      <c r="C423" s="7"/>
      <c r="D423" s="7"/>
      <c r="E423" s="7"/>
      <c r="F423" s="7"/>
      <c r="G423" s="7"/>
      <c r="H423" s="3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49"/>
      <c r="Z423" s="7"/>
      <c r="AA423" s="11"/>
      <c r="AB423" s="11"/>
      <c r="AC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</row>
    <row r="424" spans="2:59" ht="12.75" customHeight="1" x14ac:dyDescent="0.2">
      <c r="B424" s="11"/>
      <c r="C424" s="7"/>
      <c r="D424" s="7"/>
      <c r="E424" s="7"/>
      <c r="F424" s="7"/>
      <c r="G424" s="7"/>
      <c r="H424" s="3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49"/>
      <c r="Z424" s="7"/>
      <c r="AA424" s="11"/>
      <c r="AB424" s="11"/>
      <c r="AC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</row>
    <row r="425" spans="2:59" ht="12.75" customHeight="1" x14ac:dyDescent="0.2">
      <c r="B425" s="11"/>
      <c r="C425" s="7"/>
      <c r="D425" s="7"/>
      <c r="E425" s="7"/>
      <c r="F425" s="7"/>
      <c r="G425" s="7"/>
      <c r="H425" s="3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49"/>
      <c r="Z425" s="7"/>
      <c r="AA425" s="11"/>
      <c r="AB425" s="11"/>
      <c r="AC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</row>
    <row r="426" spans="2:59" ht="12.75" customHeight="1" x14ac:dyDescent="0.2">
      <c r="B426" s="11"/>
      <c r="C426" s="7"/>
      <c r="D426" s="7"/>
      <c r="E426" s="7"/>
      <c r="F426" s="7"/>
      <c r="G426" s="7"/>
      <c r="H426" s="3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49"/>
      <c r="Z426" s="7"/>
      <c r="AA426" s="11"/>
      <c r="AB426" s="11"/>
      <c r="AC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</row>
    <row r="427" spans="2:59" ht="12.75" customHeight="1" x14ac:dyDescent="0.2">
      <c r="B427" s="11"/>
      <c r="C427" s="7"/>
      <c r="D427" s="7"/>
      <c r="E427" s="7"/>
      <c r="F427" s="7"/>
      <c r="G427" s="7"/>
      <c r="H427" s="3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49"/>
      <c r="Z427" s="7"/>
      <c r="AA427" s="11"/>
      <c r="AB427" s="11"/>
      <c r="AC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</row>
    <row r="428" spans="2:59" ht="12.75" customHeight="1" x14ac:dyDescent="0.2">
      <c r="B428" s="11"/>
      <c r="C428" s="7"/>
      <c r="D428" s="7"/>
      <c r="E428" s="7"/>
      <c r="F428" s="7"/>
      <c r="G428" s="7"/>
      <c r="H428" s="3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49"/>
      <c r="Z428" s="7"/>
      <c r="AA428" s="11"/>
      <c r="AB428" s="11"/>
      <c r="AC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</row>
    <row r="429" spans="2:59" ht="12.75" customHeight="1" x14ac:dyDescent="0.2">
      <c r="B429" s="11"/>
      <c r="C429" s="7"/>
      <c r="D429" s="7"/>
      <c r="E429" s="7"/>
      <c r="F429" s="7"/>
      <c r="G429" s="7"/>
      <c r="H429" s="3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49"/>
      <c r="Z429" s="7"/>
      <c r="AA429" s="11"/>
      <c r="AB429" s="11"/>
      <c r="AC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</row>
    <row r="430" spans="2:59" ht="12.75" customHeight="1" x14ac:dyDescent="0.2">
      <c r="B430" s="11"/>
      <c r="C430" s="7"/>
      <c r="D430" s="7"/>
      <c r="E430" s="7"/>
      <c r="F430" s="7"/>
      <c r="G430" s="7"/>
      <c r="H430" s="3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49"/>
      <c r="Z430" s="7"/>
      <c r="AA430" s="11"/>
      <c r="AB430" s="11"/>
      <c r="AC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</row>
    <row r="431" spans="2:59" ht="12.75" customHeight="1" x14ac:dyDescent="0.2">
      <c r="B431" s="11"/>
      <c r="C431" s="7"/>
      <c r="D431" s="7"/>
      <c r="E431" s="7"/>
      <c r="F431" s="7"/>
      <c r="G431" s="7"/>
      <c r="H431" s="3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49"/>
      <c r="Z431" s="7"/>
      <c r="AA431" s="11"/>
      <c r="AB431" s="11"/>
      <c r="AC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</row>
    <row r="432" spans="2:59" ht="12.75" customHeight="1" x14ac:dyDescent="0.2">
      <c r="B432" s="11"/>
      <c r="C432" s="7"/>
      <c r="D432" s="7"/>
      <c r="E432" s="7"/>
      <c r="F432" s="7"/>
      <c r="G432" s="7"/>
      <c r="H432" s="3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49"/>
      <c r="Z432" s="7"/>
      <c r="AA432" s="11"/>
      <c r="AB432" s="11"/>
      <c r="AC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</row>
    <row r="433" spans="2:59" ht="12.75" customHeight="1" x14ac:dyDescent="0.2">
      <c r="B433" s="11"/>
      <c r="C433" s="7"/>
      <c r="D433" s="7"/>
      <c r="E433" s="7"/>
      <c r="F433" s="7"/>
      <c r="G433" s="7"/>
      <c r="H433" s="3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49"/>
      <c r="Z433" s="7"/>
      <c r="AA433" s="11"/>
      <c r="AB433" s="11"/>
      <c r="AC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</row>
    <row r="434" spans="2:59" ht="12.75" customHeight="1" x14ac:dyDescent="0.2">
      <c r="B434" s="11"/>
      <c r="C434" s="7"/>
      <c r="D434" s="7"/>
      <c r="E434" s="7"/>
      <c r="F434" s="7"/>
      <c r="G434" s="7"/>
      <c r="H434" s="3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49"/>
      <c r="Z434" s="7"/>
      <c r="AA434" s="11"/>
      <c r="AB434" s="11"/>
      <c r="AC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</row>
    <row r="435" spans="2:59" ht="12.75" customHeight="1" x14ac:dyDescent="0.2">
      <c r="B435" s="11"/>
      <c r="C435" s="7"/>
      <c r="D435" s="7"/>
      <c r="E435" s="7"/>
      <c r="F435" s="7"/>
      <c r="G435" s="7"/>
      <c r="H435" s="3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49"/>
      <c r="Z435" s="7"/>
      <c r="AA435" s="11"/>
      <c r="AB435" s="11"/>
      <c r="AC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</row>
    <row r="436" spans="2:59" ht="12.75" customHeight="1" x14ac:dyDescent="0.2">
      <c r="B436" s="11"/>
      <c r="C436" s="7"/>
      <c r="D436" s="7"/>
      <c r="E436" s="7"/>
      <c r="F436" s="7"/>
      <c r="G436" s="7"/>
      <c r="H436" s="3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49"/>
      <c r="Z436" s="7"/>
      <c r="AA436" s="11"/>
      <c r="AB436" s="11"/>
      <c r="AC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</row>
    <row r="437" spans="2:59" ht="12.75" customHeight="1" x14ac:dyDescent="0.2">
      <c r="B437" s="11"/>
      <c r="C437" s="7"/>
      <c r="D437" s="7"/>
      <c r="E437" s="7"/>
      <c r="F437" s="7"/>
      <c r="G437" s="7"/>
      <c r="H437" s="3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49"/>
      <c r="Z437" s="7"/>
      <c r="AA437" s="11"/>
      <c r="AB437" s="11"/>
      <c r="AC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</row>
    <row r="438" spans="2:59" ht="12.75" customHeight="1" x14ac:dyDescent="0.2">
      <c r="B438" s="11"/>
      <c r="C438" s="7"/>
      <c r="D438" s="7"/>
      <c r="E438" s="7"/>
      <c r="F438" s="7"/>
      <c r="G438" s="7"/>
      <c r="H438" s="3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49"/>
      <c r="Z438" s="7"/>
      <c r="AA438" s="11"/>
      <c r="AB438" s="11"/>
      <c r="AC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</row>
    <row r="439" spans="2:59" ht="12.75" customHeight="1" x14ac:dyDescent="0.2">
      <c r="B439" s="11"/>
      <c r="C439" s="7"/>
      <c r="D439" s="7"/>
      <c r="E439" s="7"/>
      <c r="F439" s="7"/>
      <c r="G439" s="7"/>
      <c r="H439" s="3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49"/>
      <c r="Z439" s="7"/>
      <c r="AA439" s="11"/>
      <c r="AB439" s="11"/>
      <c r="AC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</row>
    <row r="440" spans="2:59" ht="12.75" customHeight="1" x14ac:dyDescent="0.2">
      <c r="B440" s="11"/>
      <c r="C440" s="7"/>
      <c r="D440" s="7"/>
      <c r="E440" s="7"/>
      <c r="F440" s="7"/>
      <c r="G440" s="7"/>
      <c r="H440" s="3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49"/>
      <c r="Z440" s="7"/>
      <c r="AA440" s="11"/>
      <c r="AB440" s="11"/>
      <c r="AC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</row>
    <row r="441" spans="2:59" ht="12.75" customHeight="1" x14ac:dyDescent="0.2">
      <c r="B441" s="11"/>
      <c r="C441" s="7"/>
      <c r="D441" s="7"/>
      <c r="E441" s="7"/>
      <c r="F441" s="7"/>
      <c r="G441" s="7"/>
      <c r="H441" s="3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49"/>
      <c r="Z441" s="7"/>
      <c r="AA441" s="11"/>
      <c r="AB441" s="11"/>
      <c r="AC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</row>
    <row r="442" spans="2:59" ht="12.75" customHeight="1" x14ac:dyDescent="0.2">
      <c r="B442" s="11"/>
      <c r="C442" s="7"/>
      <c r="D442" s="7"/>
      <c r="E442" s="7"/>
      <c r="F442" s="7"/>
      <c r="G442" s="7"/>
      <c r="H442" s="3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49"/>
      <c r="Z442" s="7"/>
      <c r="AA442" s="11"/>
      <c r="AB442" s="11"/>
      <c r="AC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</row>
    <row r="443" spans="2:59" ht="12.75" customHeight="1" x14ac:dyDescent="0.2">
      <c r="B443" s="11"/>
      <c r="C443" s="7"/>
      <c r="D443" s="7"/>
      <c r="E443" s="7"/>
      <c r="F443" s="7"/>
      <c r="G443" s="7"/>
      <c r="H443" s="3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49"/>
      <c r="Z443" s="7"/>
      <c r="AA443" s="11"/>
      <c r="AB443" s="11"/>
      <c r="AC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</row>
    <row r="444" spans="2:59" ht="12.75" customHeight="1" x14ac:dyDescent="0.2">
      <c r="B444" s="11"/>
      <c r="C444" s="7"/>
      <c r="D444" s="7"/>
      <c r="E444" s="7"/>
      <c r="F444" s="7"/>
      <c r="G444" s="7"/>
      <c r="H444" s="3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49"/>
      <c r="Z444" s="7"/>
      <c r="AA444" s="11"/>
      <c r="AB444" s="11"/>
      <c r="AC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</row>
    <row r="445" spans="2:59" ht="12.75" customHeight="1" x14ac:dyDescent="0.2">
      <c r="B445" s="11"/>
      <c r="C445" s="7"/>
      <c r="D445" s="7"/>
      <c r="E445" s="7"/>
      <c r="F445" s="7"/>
      <c r="G445" s="7"/>
      <c r="H445" s="3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49"/>
      <c r="Z445" s="7"/>
      <c r="AA445" s="11"/>
      <c r="AB445" s="11"/>
      <c r="AC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</row>
    <row r="446" spans="2:59" ht="12.75" customHeight="1" x14ac:dyDescent="0.2">
      <c r="B446" s="11"/>
      <c r="C446" s="7"/>
      <c r="D446" s="7"/>
      <c r="E446" s="7"/>
      <c r="F446" s="7"/>
      <c r="G446" s="7"/>
      <c r="H446" s="3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49"/>
      <c r="Z446" s="7"/>
      <c r="AA446" s="11"/>
      <c r="AB446" s="11"/>
      <c r="AC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</row>
    <row r="447" spans="2:59" ht="12.75" customHeight="1" x14ac:dyDescent="0.2">
      <c r="B447" s="11"/>
      <c r="C447" s="7"/>
      <c r="D447" s="7"/>
      <c r="E447" s="7"/>
      <c r="F447" s="7"/>
      <c r="G447" s="7"/>
      <c r="H447" s="3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49"/>
      <c r="Z447" s="7"/>
      <c r="AA447" s="11"/>
      <c r="AB447" s="11"/>
      <c r="AC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</row>
    <row r="448" spans="2:59" ht="12.75" customHeight="1" x14ac:dyDescent="0.2">
      <c r="B448" s="11"/>
      <c r="C448" s="7"/>
      <c r="D448" s="7"/>
      <c r="E448" s="7"/>
      <c r="F448" s="7"/>
      <c r="G448" s="7"/>
      <c r="H448" s="3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49"/>
      <c r="Z448" s="7"/>
      <c r="AA448" s="11"/>
      <c r="AB448" s="11"/>
      <c r="AC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</row>
    <row r="449" spans="2:59" ht="12.75" customHeight="1" x14ac:dyDescent="0.2">
      <c r="B449" s="11"/>
      <c r="C449" s="7"/>
      <c r="D449" s="7"/>
      <c r="E449" s="7"/>
      <c r="F449" s="7"/>
      <c r="G449" s="7"/>
      <c r="H449" s="3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49"/>
      <c r="Z449" s="7"/>
      <c r="AA449" s="11"/>
      <c r="AB449" s="11"/>
      <c r="AC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</row>
    <row r="450" spans="2:59" ht="12.75" customHeight="1" x14ac:dyDescent="0.2">
      <c r="B450" s="11"/>
      <c r="C450" s="7"/>
      <c r="D450" s="7"/>
      <c r="E450" s="7"/>
      <c r="F450" s="7"/>
      <c r="G450" s="7"/>
      <c r="H450" s="3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49"/>
      <c r="Z450" s="7"/>
      <c r="AA450" s="11"/>
      <c r="AB450" s="11"/>
      <c r="AC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</row>
    <row r="451" spans="2:59" ht="12.75" customHeight="1" x14ac:dyDescent="0.2">
      <c r="B451" s="11"/>
      <c r="C451" s="7"/>
      <c r="D451" s="7"/>
      <c r="E451" s="7"/>
      <c r="F451" s="7"/>
      <c r="G451" s="7"/>
      <c r="H451" s="3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49"/>
      <c r="Z451" s="7"/>
      <c r="AA451" s="11"/>
      <c r="AB451" s="11"/>
      <c r="AC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</row>
    <row r="452" spans="2:59" ht="12.75" customHeight="1" x14ac:dyDescent="0.2">
      <c r="B452" s="11"/>
      <c r="C452" s="7"/>
      <c r="D452" s="7"/>
      <c r="E452" s="7"/>
      <c r="F452" s="7"/>
      <c r="G452" s="7"/>
      <c r="H452" s="3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49"/>
      <c r="Z452" s="7"/>
      <c r="AA452" s="11"/>
      <c r="AB452" s="11"/>
      <c r="AC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</row>
    <row r="453" spans="2:59" ht="12.75" customHeight="1" x14ac:dyDescent="0.2">
      <c r="B453" s="11"/>
      <c r="C453" s="7"/>
      <c r="D453" s="7"/>
      <c r="E453" s="7"/>
      <c r="F453" s="7"/>
      <c r="G453" s="7"/>
      <c r="H453" s="3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49"/>
      <c r="Z453" s="7"/>
      <c r="AA453" s="11"/>
      <c r="AB453" s="11"/>
      <c r="AC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</row>
    <row r="454" spans="2:59" ht="12.75" customHeight="1" x14ac:dyDescent="0.2">
      <c r="B454" s="11"/>
      <c r="C454" s="7"/>
      <c r="D454" s="7"/>
      <c r="E454" s="7"/>
      <c r="F454" s="7"/>
      <c r="G454" s="7"/>
      <c r="H454" s="3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49"/>
      <c r="Z454" s="7"/>
      <c r="AA454" s="11"/>
      <c r="AB454" s="11"/>
      <c r="AC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</row>
    <row r="455" spans="2:59" ht="12.75" customHeight="1" x14ac:dyDescent="0.2">
      <c r="B455" s="11"/>
      <c r="C455" s="7"/>
      <c r="D455" s="7"/>
      <c r="E455" s="7"/>
      <c r="F455" s="7"/>
      <c r="G455" s="7"/>
      <c r="H455" s="3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49"/>
      <c r="Z455" s="7"/>
      <c r="AA455" s="11"/>
      <c r="AB455" s="11"/>
      <c r="AC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</row>
    <row r="456" spans="2:59" ht="12.75" customHeight="1" x14ac:dyDescent="0.2">
      <c r="B456" s="11"/>
      <c r="C456" s="7"/>
      <c r="D456" s="7"/>
      <c r="E456" s="7"/>
      <c r="F456" s="7"/>
      <c r="G456" s="7"/>
      <c r="H456" s="3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49"/>
      <c r="Z456" s="7"/>
      <c r="AA456" s="11"/>
      <c r="AB456" s="11"/>
      <c r="AC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</row>
    <row r="457" spans="2:59" ht="12.75" customHeight="1" x14ac:dyDescent="0.2">
      <c r="B457" s="11"/>
      <c r="C457" s="7"/>
      <c r="D457" s="7"/>
      <c r="E457" s="7"/>
      <c r="F457" s="7"/>
      <c r="G457" s="7"/>
      <c r="H457" s="3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49"/>
      <c r="Z457" s="7"/>
      <c r="AA457" s="11"/>
      <c r="AB457" s="11"/>
      <c r="AC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</row>
    <row r="458" spans="2:59" ht="12.75" customHeight="1" x14ac:dyDescent="0.2">
      <c r="B458" s="11"/>
      <c r="C458" s="7"/>
      <c r="D458" s="7"/>
      <c r="E458" s="7"/>
      <c r="F458" s="7"/>
      <c r="G458" s="7"/>
      <c r="H458" s="3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49"/>
      <c r="Z458" s="7"/>
      <c r="AA458" s="11"/>
      <c r="AB458" s="11"/>
      <c r="AC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</row>
    <row r="459" spans="2:59" ht="12.75" customHeight="1" x14ac:dyDescent="0.2">
      <c r="B459" s="11"/>
      <c r="C459" s="7"/>
      <c r="D459" s="7"/>
      <c r="E459" s="7"/>
      <c r="F459" s="7"/>
      <c r="G459" s="7"/>
      <c r="H459" s="3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49"/>
      <c r="Z459" s="7"/>
      <c r="AA459" s="11"/>
      <c r="AB459" s="11"/>
      <c r="AC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</row>
    <row r="460" spans="2:59" ht="12.75" customHeight="1" x14ac:dyDescent="0.2">
      <c r="B460" s="11"/>
      <c r="C460" s="7"/>
      <c r="D460" s="7"/>
      <c r="E460" s="7"/>
      <c r="F460" s="7"/>
      <c r="G460" s="7"/>
      <c r="H460" s="3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49"/>
      <c r="Z460" s="7"/>
      <c r="AA460" s="11"/>
      <c r="AB460" s="11"/>
      <c r="AC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</row>
    <row r="461" spans="2:59" ht="12.75" customHeight="1" x14ac:dyDescent="0.2">
      <c r="B461" s="11"/>
      <c r="C461" s="7"/>
      <c r="D461" s="7"/>
      <c r="E461" s="7"/>
      <c r="F461" s="7"/>
      <c r="G461" s="7"/>
      <c r="H461" s="3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49"/>
      <c r="Z461" s="7"/>
      <c r="AA461" s="11"/>
      <c r="AB461" s="11"/>
      <c r="AC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</row>
    <row r="462" spans="2:59" ht="12.75" customHeight="1" x14ac:dyDescent="0.2">
      <c r="B462" s="11"/>
      <c r="C462" s="7"/>
      <c r="D462" s="7"/>
      <c r="E462" s="7"/>
      <c r="F462" s="7"/>
      <c r="G462" s="7"/>
      <c r="H462" s="3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49"/>
      <c r="Z462" s="7"/>
      <c r="AA462" s="11"/>
      <c r="AB462" s="11"/>
      <c r="AC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</row>
    <row r="463" spans="2:59" ht="12.75" customHeight="1" x14ac:dyDescent="0.2">
      <c r="B463" s="11"/>
      <c r="C463" s="7"/>
      <c r="D463" s="7"/>
      <c r="E463" s="7"/>
      <c r="F463" s="7"/>
      <c r="G463" s="7"/>
      <c r="H463" s="3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49"/>
      <c r="Z463" s="7"/>
      <c r="AA463" s="11"/>
      <c r="AB463" s="11"/>
      <c r="AC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</row>
    <row r="464" spans="2:59" ht="12.75" customHeight="1" x14ac:dyDescent="0.2">
      <c r="B464" s="11"/>
      <c r="C464" s="7"/>
      <c r="D464" s="7"/>
      <c r="E464" s="7"/>
      <c r="F464" s="7"/>
      <c r="G464" s="7"/>
      <c r="H464" s="3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49"/>
      <c r="Z464" s="7"/>
      <c r="AA464" s="11"/>
      <c r="AB464" s="11"/>
      <c r="AC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</row>
    <row r="465" spans="2:59" ht="12.75" customHeight="1" x14ac:dyDescent="0.2">
      <c r="B465" s="11"/>
      <c r="C465" s="7"/>
      <c r="D465" s="7"/>
      <c r="E465" s="7"/>
      <c r="F465" s="7"/>
      <c r="G465" s="7"/>
      <c r="H465" s="3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49"/>
      <c r="Z465" s="7"/>
      <c r="AA465" s="11"/>
      <c r="AB465" s="11"/>
      <c r="AC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</row>
    <row r="466" spans="2:59" ht="12.75" customHeight="1" x14ac:dyDescent="0.2">
      <c r="B466" s="11"/>
      <c r="C466" s="7"/>
      <c r="D466" s="7"/>
      <c r="E466" s="7"/>
      <c r="F466" s="7"/>
      <c r="G466" s="7"/>
      <c r="H466" s="3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49"/>
      <c r="Z466" s="7"/>
      <c r="AA466" s="11"/>
      <c r="AB466" s="11"/>
      <c r="AC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</row>
    <row r="467" spans="2:59" ht="12.75" customHeight="1" x14ac:dyDescent="0.2">
      <c r="B467" s="11"/>
      <c r="C467" s="7"/>
      <c r="D467" s="7"/>
      <c r="E467" s="7"/>
      <c r="F467" s="7"/>
      <c r="G467" s="7"/>
      <c r="H467" s="3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49"/>
      <c r="Z467" s="7"/>
      <c r="AA467" s="11"/>
      <c r="AB467" s="11"/>
      <c r="AC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</row>
    <row r="468" spans="2:59" ht="12.75" customHeight="1" x14ac:dyDescent="0.2">
      <c r="B468" s="11"/>
      <c r="C468" s="7"/>
      <c r="D468" s="7"/>
      <c r="E468" s="7"/>
      <c r="F468" s="7"/>
      <c r="G468" s="7"/>
      <c r="H468" s="3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49"/>
      <c r="Z468" s="7"/>
      <c r="AA468" s="11"/>
      <c r="AB468" s="11"/>
      <c r="AC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</row>
    <row r="469" spans="2:59" ht="12.75" customHeight="1" x14ac:dyDescent="0.2">
      <c r="B469" s="11"/>
      <c r="C469" s="7"/>
      <c r="D469" s="7"/>
      <c r="E469" s="7"/>
      <c r="F469" s="7"/>
      <c r="G469" s="7"/>
      <c r="H469" s="3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49"/>
      <c r="Z469" s="7"/>
      <c r="AA469" s="11"/>
      <c r="AB469" s="11"/>
      <c r="AC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</row>
    <row r="470" spans="2:59" ht="12.75" customHeight="1" x14ac:dyDescent="0.2">
      <c r="B470" s="11"/>
      <c r="C470" s="7"/>
      <c r="D470" s="7"/>
      <c r="E470" s="7"/>
      <c r="F470" s="7"/>
      <c r="G470" s="7"/>
      <c r="H470" s="3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49"/>
      <c r="Z470" s="7"/>
      <c r="AA470" s="11"/>
      <c r="AB470" s="11"/>
      <c r="AC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</row>
    <row r="471" spans="2:59" ht="12.75" customHeight="1" x14ac:dyDescent="0.2">
      <c r="B471" s="11"/>
      <c r="C471" s="7"/>
      <c r="D471" s="7"/>
      <c r="E471" s="7"/>
      <c r="F471" s="7"/>
      <c r="G471" s="7"/>
      <c r="H471" s="3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49"/>
      <c r="Z471" s="7"/>
      <c r="AA471" s="11"/>
      <c r="AB471" s="11"/>
      <c r="AC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</row>
    <row r="472" spans="2:59" ht="12.75" customHeight="1" x14ac:dyDescent="0.2">
      <c r="B472" s="11"/>
      <c r="C472" s="7"/>
      <c r="D472" s="7"/>
      <c r="E472" s="7"/>
      <c r="F472" s="7"/>
      <c r="G472" s="7"/>
      <c r="H472" s="3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49"/>
      <c r="Z472" s="7"/>
      <c r="AA472" s="11"/>
      <c r="AB472" s="11"/>
      <c r="AC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</row>
    <row r="473" spans="2:59" ht="12.75" customHeight="1" x14ac:dyDescent="0.2">
      <c r="B473" s="11"/>
      <c r="C473" s="7"/>
      <c r="D473" s="7"/>
      <c r="E473" s="7"/>
      <c r="F473" s="7"/>
      <c r="G473" s="7"/>
      <c r="H473" s="3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49"/>
      <c r="Z473" s="7"/>
      <c r="AA473" s="11"/>
      <c r="AB473" s="11"/>
      <c r="AC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</row>
    <row r="474" spans="2:59" ht="12.75" customHeight="1" x14ac:dyDescent="0.2">
      <c r="B474" s="11"/>
      <c r="C474" s="7"/>
      <c r="D474" s="7"/>
      <c r="E474" s="7"/>
      <c r="F474" s="7"/>
      <c r="G474" s="7"/>
      <c r="H474" s="3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49"/>
      <c r="Z474" s="7"/>
      <c r="AA474" s="11"/>
      <c r="AB474" s="11"/>
      <c r="AC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</row>
    <row r="475" spans="2:59" ht="12.75" customHeight="1" x14ac:dyDescent="0.2">
      <c r="B475" s="11"/>
      <c r="C475" s="7"/>
      <c r="D475" s="7"/>
      <c r="E475" s="7"/>
      <c r="F475" s="7"/>
      <c r="G475" s="7"/>
      <c r="H475" s="3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49"/>
      <c r="Z475" s="7"/>
      <c r="AA475" s="11"/>
      <c r="AB475" s="11"/>
      <c r="AC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</row>
    <row r="476" spans="2:59" ht="12.75" customHeight="1" x14ac:dyDescent="0.2">
      <c r="B476" s="11"/>
      <c r="C476" s="7"/>
      <c r="D476" s="7"/>
      <c r="E476" s="7"/>
      <c r="F476" s="7"/>
      <c r="G476" s="7"/>
      <c r="H476" s="3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49"/>
      <c r="Z476" s="7"/>
      <c r="AA476" s="11"/>
      <c r="AB476" s="11"/>
      <c r="AC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</row>
    <row r="477" spans="2:59" ht="12.75" customHeight="1" x14ac:dyDescent="0.2">
      <c r="B477" s="11"/>
      <c r="C477" s="7"/>
      <c r="D477" s="7"/>
      <c r="E477" s="7"/>
      <c r="F477" s="7"/>
      <c r="G477" s="7"/>
      <c r="H477" s="3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49"/>
      <c r="Z477" s="7"/>
      <c r="AA477" s="11"/>
      <c r="AB477" s="11"/>
      <c r="AC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</row>
    <row r="478" spans="2:59" ht="12.75" customHeight="1" x14ac:dyDescent="0.2">
      <c r="B478" s="11"/>
      <c r="C478" s="7"/>
      <c r="D478" s="7"/>
      <c r="E478" s="7"/>
      <c r="F478" s="7"/>
      <c r="G478" s="7"/>
      <c r="H478" s="3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49"/>
      <c r="Z478" s="7"/>
      <c r="AA478" s="11"/>
      <c r="AB478" s="11"/>
      <c r="AC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</row>
    <row r="479" spans="2:59" ht="12.75" customHeight="1" x14ac:dyDescent="0.2">
      <c r="B479" s="11"/>
      <c r="C479" s="7"/>
      <c r="D479" s="7"/>
      <c r="E479" s="7"/>
      <c r="F479" s="7"/>
      <c r="G479" s="7"/>
      <c r="H479" s="3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49"/>
      <c r="Z479" s="7"/>
      <c r="AA479" s="11"/>
      <c r="AB479" s="11"/>
      <c r="AC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</row>
    <row r="480" spans="2:59" ht="12.75" customHeight="1" x14ac:dyDescent="0.2">
      <c r="B480" s="11"/>
      <c r="C480" s="7"/>
      <c r="D480" s="7"/>
      <c r="E480" s="7"/>
      <c r="F480" s="7"/>
      <c r="G480" s="7"/>
      <c r="H480" s="3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49"/>
      <c r="Z480" s="7"/>
      <c r="AA480" s="11"/>
      <c r="AB480" s="11"/>
      <c r="AC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</row>
    <row r="481" spans="2:59" ht="12.75" customHeight="1" x14ac:dyDescent="0.2">
      <c r="B481" s="11"/>
      <c r="C481" s="7"/>
      <c r="D481" s="7"/>
      <c r="E481" s="7"/>
      <c r="F481" s="7"/>
      <c r="G481" s="7"/>
      <c r="H481" s="3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49"/>
      <c r="Z481" s="7"/>
      <c r="AA481" s="11"/>
      <c r="AB481" s="11"/>
      <c r="AC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</row>
    <row r="482" spans="2:59" ht="12.75" customHeight="1" x14ac:dyDescent="0.2">
      <c r="B482" s="11"/>
      <c r="C482" s="7"/>
      <c r="D482" s="7"/>
      <c r="E482" s="7"/>
      <c r="F482" s="7"/>
      <c r="G482" s="7"/>
      <c r="H482" s="3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49"/>
      <c r="Z482" s="7"/>
      <c r="AA482" s="11"/>
      <c r="AB482" s="11"/>
      <c r="AC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</row>
    <row r="483" spans="2:59" ht="12.75" customHeight="1" x14ac:dyDescent="0.2">
      <c r="B483" s="11"/>
      <c r="C483" s="7"/>
      <c r="D483" s="7"/>
      <c r="E483" s="7"/>
      <c r="F483" s="7"/>
      <c r="G483" s="7"/>
      <c r="H483" s="3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49"/>
      <c r="Z483" s="7"/>
      <c r="AA483" s="11"/>
      <c r="AB483" s="11"/>
      <c r="AC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</row>
    <row r="484" spans="2:59" ht="12.75" customHeight="1" x14ac:dyDescent="0.2">
      <c r="B484" s="11"/>
      <c r="C484" s="7"/>
      <c r="D484" s="7"/>
      <c r="E484" s="7"/>
      <c r="F484" s="7"/>
      <c r="G484" s="7"/>
      <c r="H484" s="3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49"/>
      <c r="Z484" s="7"/>
      <c r="AA484" s="11"/>
      <c r="AB484" s="11"/>
      <c r="AC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</row>
    <row r="485" spans="2:59" ht="12.75" customHeight="1" x14ac:dyDescent="0.2">
      <c r="B485" s="11"/>
      <c r="C485" s="7"/>
      <c r="D485" s="7"/>
      <c r="E485" s="7"/>
      <c r="F485" s="7"/>
      <c r="G485" s="7"/>
      <c r="H485" s="3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49"/>
      <c r="Z485" s="7"/>
      <c r="AA485" s="11"/>
      <c r="AB485" s="11"/>
      <c r="AC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</row>
    <row r="486" spans="2:59" ht="12.75" customHeight="1" x14ac:dyDescent="0.2">
      <c r="B486" s="11"/>
      <c r="C486" s="7"/>
      <c r="D486" s="7"/>
      <c r="E486" s="7"/>
      <c r="F486" s="7"/>
      <c r="G486" s="7"/>
      <c r="H486" s="3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49"/>
      <c r="Z486" s="7"/>
      <c r="AA486" s="11"/>
      <c r="AB486" s="11"/>
      <c r="AC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</row>
    <row r="487" spans="2:59" ht="12.75" customHeight="1" x14ac:dyDescent="0.2">
      <c r="B487" s="11"/>
      <c r="C487" s="7"/>
      <c r="D487" s="7"/>
      <c r="E487" s="7"/>
      <c r="F487" s="7"/>
      <c r="G487" s="7"/>
      <c r="H487" s="3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49"/>
      <c r="Z487" s="7"/>
      <c r="AA487" s="11"/>
      <c r="AB487" s="11"/>
      <c r="AC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</row>
    <row r="488" spans="2:59" ht="12.75" customHeight="1" x14ac:dyDescent="0.2">
      <c r="B488" s="11"/>
      <c r="C488" s="7"/>
      <c r="D488" s="7"/>
      <c r="E488" s="7"/>
      <c r="F488" s="7"/>
      <c r="G488" s="7"/>
      <c r="H488" s="3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49"/>
      <c r="Z488" s="7"/>
      <c r="AA488" s="11"/>
      <c r="AB488" s="11"/>
      <c r="AC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</row>
    <row r="489" spans="2:59" ht="12.75" customHeight="1" x14ac:dyDescent="0.2">
      <c r="B489" s="11"/>
      <c r="C489" s="7"/>
      <c r="D489" s="7"/>
      <c r="E489" s="7"/>
      <c r="F489" s="7"/>
      <c r="G489" s="7"/>
      <c r="H489" s="3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49"/>
      <c r="Z489" s="7"/>
      <c r="AA489" s="11"/>
      <c r="AB489" s="11"/>
      <c r="AC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</row>
    <row r="490" spans="2:59" ht="12.75" customHeight="1" x14ac:dyDescent="0.2">
      <c r="B490" s="11"/>
      <c r="C490" s="7"/>
      <c r="D490" s="7"/>
      <c r="E490" s="7"/>
      <c r="F490" s="7"/>
      <c r="G490" s="7"/>
      <c r="H490" s="3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49"/>
      <c r="Z490" s="7"/>
      <c r="AA490" s="11"/>
      <c r="AB490" s="11"/>
      <c r="AC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</row>
    <row r="491" spans="2:59" ht="12.75" customHeight="1" x14ac:dyDescent="0.2">
      <c r="B491" s="11"/>
      <c r="C491" s="7"/>
      <c r="D491" s="7"/>
      <c r="E491" s="7"/>
      <c r="F491" s="7"/>
      <c r="G491" s="7"/>
      <c r="H491" s="3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49"/>
      <c r="Z491" s="7"/>
      <c r="AA491" s="11"/>
      <c r="AB491" s="11"/>
      <c r="AC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</row>
    <row r="492" spans="2:59" ht="12.75" customHeight="1" x14ac:dyDescent="0.2">
      <c r="B492" s="11"/>
      <c r="C492" s="7"/>
      <c r="D492" s="7"/>
      <c r="E492" s="7"/>
      <c r="F492" s="7"/>
      <c r="G492" s="7"/>
      <c r="H492" s="3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49"/>
      <c r="Z492" s="7"/>
      <c r="AA492" s="11"/>
      <c r="AB492" s="11"/>
      <c r="AC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</row>
    <row r="493" spans="2:59" ht="12.75" customHeight="1" x14ac:dyDescent="0.2">
      <c r="B493" s="11"/>
      <c r="C493" s="7"/>
      <c r="D493" s="7"/>
      <c r="E493" s="7"/>
      <c r="F493" s="7"/>
      <c r="G493" s="7"/>
      <c r="H493" s="3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49"/>
      <c r="Z493" s="7"/>
      <c r="AA493" s="11"/>
      <c r="AB493" s="11"/>
      <c r="AC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</row>
    <row r="494" spans="2:59" ht="12.75" customHeight="1" x14ac:dyDescent="0.2">
      <c r="B494" s="11"/>
      <c r="C494" s="7"/>
      <c r="D494" s="7"/>
      <c r="E494" s="7"/>
      <c r="F494" s="7"/>
      <c r="G494" s="7"/>
      <c r="H494" s="3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49"/>
      <c r="Z494" s="7"/>
      <c r="AA494" s="11"/>
      <c r="AB494" s="11"/>
      <c r="AC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</row>
    <row r="495" spans="2:59" ht="12.75" customHeight="1" x14ac:dyDescent="0.2">
      <c r="B495" s="11"/>
      <c r="C495" s="7"/>
      <c r="D495" s="7"/>
      <c r="E495" s="7"/>
      <c r="F495" s="7"/>
      <c r="G495" s="7"/>
      <c r="H495" s="3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49"/>
      <c r="Z495" s="7"/>
      <c r="AA495" s="11"/>
      <c r="AB495" s="11"/>
      <c r="AC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</row>
    <row r="496" spans="2:59" ht="12.75" customHeight="1" x14ac:dyDescent="0.2">
      <c r="B496" s="11"/>
      <c r="C496" s="7"/>
      <c r="D496" s="7"/>
      <c r="E496" s="7"/>
      <c r="F496" s="7"/>
      <c r="G496" s="7"/>
      <c r="H496" s="3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49"/>
      <c r="Z496" s="7"/>
      <c r="AA496" s="11"/>
      <c r="AB496" s="11"/>
      <c r="AC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</row>
    <row r="497" spans="2:59" ht="12.75" customHeight="1" x14ac:dyDescent="0.2">
      <c r="B497" s="11"/>
      <c r="C497" s="7"/>
      <c r="D497" s="7"/>
      <c r="E497" s="7"/>
      <c r="F497" s="7"/>
      <c r="G497" s="7"/>
      <c r="H497" s="3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49"/>
      <c r="Z497" s="7"/>
      <c r="AA497" s="11"/>
      <c r="AB497" s="11"/>
      <c r="AC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</row>
    <row r="498" spans="2:59" ht="12.75" customHeight="1" x14ac:dyDescent="0.2">
      <c r="B498" s="11"/>
      <c r="C498" s="7"/>
      <c r="D498" s="7"/>
      <c r="E498" s="7"/>
      <c r="F498" s="7"/>
      <c r="G498" s="7"/>
      <c r="H498" s="3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49"/>
      <c r="Z498" s="7"/>
      <c r="AA498" s="11"/>
      <c r="AB498" s="11"/>
      <c r="AC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</row>
    <row r="499" spans="2:59" ht="12.75" customHeight="1" x14ac:dyDescent="0.2">
      <c r="B499" s="11"/>
      <c r="C499" s="7"/>
      <c r="D499" s="7"/>
      <c r="E499" s="7"/>
      <c r="F499" s="7"/>
      <c r="G499" s="7"/>
      <c r="H499" s="3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49"/>
      <c r="Z499" s="7"/>
      <c r="AA499" s="11"/>
      <c r="AB499" s="11"/>
      <c r="AC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</row>
    <row r="500" spans="2:59" ht="12.75" customHeight="1" x14ac:dyDescent="0.2">
      <c r="B500" s="11"/>
      <c r="C500" s="7"/>
      <c r="D500" s="7"/>
      <c r="E500" s="7"/>
      <c r="F500" s="7"/>
      <c r="G500" s="7"/>
      <c r="H500" s="3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49"/>
      <c r="Z500" s="7"/>
      <c r="AA500" s="11"/>
      <c r="AB500" s="11"/>
      <c r="AC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</row>
    <row r="501" spans="2:59" ht="12.75" customHeight="1" x14ac:dyDescent="0.2">
      <c r="B501" s="11"/>
      <c r="C501" s="7"/>
      <c r="D501" s="7"/>
      <c r="E501" s="7"/>
      <c r="F501" s="7"/>
      <c r="G501" s="7"/>
      <c r="H501" s="3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49"/>
      <c r="Z501" s="7"/>
      <c r="AA501" s="11"/>
      <c r="AB501" s="11"/>
      <c r="AC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</row>
    <row r="502" spans="2:59" ht="12.75" customHeight="1" x14ac:dyDescent="0.2">
      <c r="B502" s="11"/>
      <c r="C502" s="7"/>
      <c r="D502" s="7"/>
      <c r="E502" s="7"/>
      <c r="F502" s="7"/>
      <c r="G502" s="7"/>
      <c r="H502" s="3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49"/>
      <c r="Z502" s="7"/>
      <c r="AA502" s="11"/>
      <c r="AB502" s="11"/>
      <c r="AC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</row>
    <row r="503" spans="2:59" ht="12.75" customHeight="1" x14ac:dyDescent="0.2">
      <c r="B503" s="11"/>
      <c r="C503" s="7"/>
      <c r="D503" s="7"/>
      <c r="E503" s="7"/>
      <c r="F503" s="7"/>
      <c r="G503" s="7"/>
      <c r="H503" s="3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49"/>
      <c r="Z503" s="7"/>
      <c r="AA503" s="11"/>
      <c r="AB503" s="11"/>
      <c r="AC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</row>
    <row r="504" spans="2:59" ht="12.75" customHeight="1" x14ac:dyDescent="0.2">
      <c r="B504" s="11"/>
      <c r="C504" s="7"/>
      <c r="D504" s="7"/>
      <c r="E504" s="7"/>
      <c r="F504" s="7"/>
      <c r="G504" s="7"/>
      <c r="H504" s="3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49"/>
      <c r="Z504" s="7"/>
      <c r="AA504" s="11"/>
      <c r="AB504" s="11"/>
      <c r="AC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</row>
    <row r="505" spans="2:59" ht="12.75" customHeight="1" x14ac:dyDescent="0.2">
      <c r="B505" s="11"/>
      <c r="C505" s="7"/>
      <c r="D505" s="7"/>
      <c r="E505" s="7"/>
      <c r="F505" s="7"/>
      <c r="G505" s="7"/>
      <c r="H505" s="3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49"/>
      <c r="Z505" s="7"/>
      <c r="AA505" s="11"/>
      <c r="AB505" s="11"/>
      <c r="AC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</row>
    <row r="506" spans="2:59" ht="12.75" customHeight="1" x14ac:dyDescent="0.2">
      <c r="B506" s="11"/>
      <c r="C506" s="7"/>
      <c r="D506" s="7"/>
      <c r="E506" s="7"/>
      <c r="F506" s="7"/>
      <c r="G506" s="7"/>
      <c r="H506" s="3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49"/>
      <c r="Z506" s="7"/>
      <c r="AA506" s="11"/>
      <c r="AB506" s="11"/>
      <c r="AC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</row>
    <row r="507" spans="2:59" ht="12.75" customHeight="1" x14ac:dyDescent="0.2">
      <c r="B507" s="11"/>
      <c r="C507" s="7"/>
      <c r="D507" s="7"/>
      <c r="E507" s="7"/>
      <c r="F507" s="7"/>
      <c r="G507" s="7"/>
      <c r="H507" s="3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49"/>
      <c r="Z507" s="7"/>
      <c r="AA507" s="11"/>
      <c r="AB507" s="11"/>
      <c r="AC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</row>
    <row r="508" spans="2:59" ht="12.75" customHeight="1" x14ac:dyDescent="0.2">
      <c r="B508" s="11"/>
      <c r="C508" s="7"/>
      <c r="D508" s="7"/>
      <c r="E508" s="7"/>
      <c r="F508" s="7"/>
      <c r="G508" s="7"/>
      <c r="H508" s="3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49"/>
      <c r="Z508" s="7"/>
      <c r="AA508" s="11"/>
      <c r="AB508" s="11"/>
      <c r="AC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</row>
    <row r="509" spans="2:59" ht="12.75" customHeight="1" x14ac:dyDescent="0.2">
      <c r="B509" s="11"/>
      <c r="C509" s="7"/>
      <c r="D509" s="7"/>
      <c r="E509" s="7"/>
      <c r="F509" s="7"/>
      <c r="G509" s="7"/>
      <c r="H509" s="3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49"/>
      <c r="Z509" s="7"/>
      <c r="AA509" s="11"/>
      <c r="AB509" s="11"/>
      <c r="AC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</row>
    <row r="510" spans="2:59" ht="12.75" customHeight="1" x14ac:dyDescent="0.2">
      <c r="B510" s="11"/>
      <c r="C510" s="7"/>
      <c r="D510" s="7"/>
      <c r="E510" s="7"/>
      <c r="F510" s="7"/>
      <c r="G510" s="7"/>
      <c r="H510" s="3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49"/>
      <c r="Z510" s="7"/>
      <c r="AA510" s="11"/>
      <c r="AB510" s="11"/>
      <c r="AC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</row>
    <row r="511" spans="2:59" ht="12.75" customHeight="1" x14ac:dyDescent="0.2">
      <c r="B511" s="11"/>
      <c r="C511" s="7"/>
      <c r="D511" s="7"/>
      <c r="E511" s="7"/>
      <c r="F511" s="7"/>
      <c r="G511" s="7"/>
      <c r="H511" s="3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49"/>
      <c r="Z511" s="7"/>
      <c r="AA511" s="11"/>
      <c r="AB511" s="11"/>
      <c r="AC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</row>
    <row r="512" spans="2:59" ht="12.75" customHeight="1" x14ac:dyDescent="0.2">
      <c r="B512" s="11"/>
      <c r="C512" s="7"/>
      <c r="D512" s="7"/>
      <c r="E512" s="7"/>
      <c r="F512" s="7"/>
      <c r="G512" s="7"/>
      <c r="H512" s="3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49"/>
      <c r="Z512" s="7"/>
      <c r="AA512" s="11"/>
      <c r="AB512" s="11"/>
      <c r="AC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</row>
    <row r="513" spans="2:59" ht="12.75" customHeight="1" x14ac:dyDescent="0.2">
      <c r="B513" s="11"/>
      <c r="C513" s="7"/>
      <c r="D513" s="7"/>
      <c r="E513" s="7"/>
      <c r="F513" s="7"/>
      <c r="G513" s="7"/>
      <c r="H513" s="3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49"/>
      <c r="Z513" s="7"/>
      <c r="AA513" s="11"/>
      <c r="AB513" s="11"/>
      <c r="AC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</row>
    <row r="514" spans="2:59" ht="12.75" customHeight="1" x14ac:dyDescent="0.2">
      <c r="B514" s="11"/>
      <c r="C514" s="7"/>
      <c r="D514" s="7"/>
      <c r="E514" s="7"/>
      <c r="F514" s="7"/>
      <c r="G514" s="7"/>
      <c r="H514" s="3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49"/>
      <c r="Z514" s="7"/>
      <c r="AA514" s="11"/>
      <c r="AB514" s="11"/>
      <c r="AC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</row>
    <row r="515" spans="2:59" ht="12.75" customHeight="1" x14ac:dyDescent="0.2">
      <c r="B515" s="11"/>
      <c r="C515" s="7"/>
      <c r="D515" s="7"/>
      <c r="E515" s="7"/>
      <c r="F515" s="7"/>
      <c r="G515" s="7"/>
      <c r="H515" s="3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49"/>
      <c r="Z515" s="7"/>
      <c r="AA515" s="11"/>
      <c r="AB515" s="11"/>
      <c r="AC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</row>
    <row r="516" spans="2:59" ht="12.75" customHeight="1" x14ac:dyDescent="0.2">
      <c r="B516" s="11"/>
      <c r="C516" s="7"/>
      <c r="D516" s="7"/>
      <c r="E516" s="7"/>
      <c r="F516" s="7"/>
      <c r="G516" s="7"/>
      <c r="H516" s="3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49"/>
      <c r="Z516" s="7"/>
      <c r="AA516" s="11"/>
      <c r="AB516" s="11"/>
      <c r="AC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</row>
    <row r="517" spans="2:59" ht="12.75" customHeight="1" x14ac:dyDescent="0.2">
      <c r="B517" s="11"/>
      <c r="C517" s="7"/>
      <c r="D517" s="7"/>
      <c r="E517" s="7"/>
      <c r="F517" s="7"/>
      <c r="G517" s="7"/>
      <c r="H517" s="3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49"/>
      <c r="Z517" s="7"/>
      <c r="AA517" s="11"/>
      <c r="AB517" s="11"/>
      <c r="AC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</row>
    <row r="518" spans="2:59" ht="12.75" customHeight="1" x14ac:dyDescent="0.2">
      <c r="B518" s="11"/>
      <c r="C518" s="7"/>
      <c r="D518" s="7"/>
      <c r="E518" s="7"/>
      <c r="F518" s="7"/>
      <c r="G518" s="7"/>
      <c r="H518" s="3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49"/>
      <c r="Z518" s="7"/>
      <c r="AA518" s="11"/>
      <c r="AB518" s="11"/>
      <c r="AC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</row>
    <row r="519" spans="2:59" ht="12.75" customHeight="1" x14ac:dyDescent="0.2">
      <c r="B519" s="11"/>
      <c r="C519" s="7"/>
      <c r="D519" s="7"/>
      <c r="E519" s="7"/>
      <c r="F519" s="7"/>
      <c r="G519" s="7"/>
      <c r="H519" s="3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49"/>
      <c r="Z519" s="7"/>
      <c r="AA519" s="11"/>
      <c r="AB519" s="11"/>
      <c r="AC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</row>
    <row r="520" spans="2:59" ht="12.75" customHeight="1" x14ac:dyDescent="0.2">
      <c r="B520" s="11"/>
      <c r="C520" s="7"/>
      <c r="D520" s="7"/>
      <c r="E520" s="7"/>
      <c r="F520" s="7"/>
      <c r="G520" s="7"/>
      <c r="H520" s="3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49"/>
      <c r="Z520" s="7"/>
      <c r="AA520" s="11"/>
      <c r="AB520" s="11"/>
      <c r="AC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</row>
    <row r="521" spans="2:59" ht="12.75" customHeight="1" x14ac:dyDescent="0.2">
      <c r="B521" s="11"/>
      <c r="C521" s="7"/>
      <c r="D521" s="7"/>
      <c r="E521" s="7"/>
      <c r="F521" s="7"/>
      <c r="G521" s="7"/>
      <c r="H521" s="3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49"/>
      <c r="Z521" s="7"/>
      <c r="AA521" s="11"/>
      <c r="AB521" s="11"/>
      <c r="AC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</row>
    <row r="522" spans="2:59" ht="12.75" customHeight="1" x14ac:dyDescent="0.2">
      <c r="B522" s="11"/>
      <c r="C522" s="7"/>
      <c r="D522" s="7"/>
      <c r="E522" s="7"/>
      <c r="F522" s="7"/>
      <c r="G522" s="7"/>
      <c r="H522" s="3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49"/>
      <c r="Z522" s="7"/>
      <c r="AA522" s="11"/>
      <c r="AB522" s="11"/>
      <c r="AC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</row>
    <row r="523" spans="2:59" ht="12.75" customHeight="1" x14ac:dyDescent="0.2">
      <c r="B523" s="11"/>
      <c r="C523" s="7"/>
      <c r="D523" s="7"/>
      <c r="E523" s="7"/>
      <c r="F523" s="7"/>
      <c r="G523" s="7"/>
      <c r="H523" s="3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49"/>
      <c r="Z523" s="7"/>
      <c r="AA523" s="11"/>
      <c r="AB523" s="11"/>
      <c r="AC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</row>
    <row r="524" spans="2:59" ht="12.75" customHeight="1" x14ac:dyDescent="0.2">
      <c r="B524" s="11"/>
      <c r="C524" s="7"/>
      <c r="D524" s="7"/>
      <c r="E524" s="7"/>
      <c r="F524" s="7"/>
      <c r="G524" s="7"/>
      <c r="H524" s="3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49"/>
      <c r="Z524" s="7"/>
      <c r="AA524" s="11"/>
      <c r="AB524" s="11"/>
      <c r="AC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</row>
    <row r="525" spans="2:59" ht="12.75" customHeight="1" x14ac:dyDescent="0.2">
      <c r="B525" s="11"/>
      <c r="C525" s="7"/>
      <c r="D525" s="7"/>
      <c r="E525" s="7"/>
      <c r="F525" s="7"/>
      <c r="G525" s="7"/>
      <c r="H525" s="3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49"/>
      <c r="Z525" s="7"/>
      <c r="AA525" s="11"/>
      <c r="AB525" s="11"/>
      <c r="AC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</row>
    <row r="526" spans="2:59" ht="12.75" customHeight="1" x14ac:dyDescent="0.2">
      <c r="B526" s="11"/>
      <c r="C526" s="7"/>
      <c r="D526" s="7"/>
      <c r="E526" s="7"/>
      <c r="F526" s="7"/>
      <c r="G526" s="7"/>
      <c r="H526" s="3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49"/>
      <c r="Z526" s="7"/>
      <c r="AA526" s="11"/>
      <c r="AB526" s="11"/>
      <c r="AC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</row>
    <row r="527" spans="2:59" ht="12.75" customHeight="1" x14ac:dyDescent="0.2">
      <c r="B527" s="11"/>
      <c r="C527" s="7"/>
      <c r="D527" s="7"/>
      <c r="E527" s="7"/>
      <c r="F527" s="7"/>
      <c r="G527" s="7"/>
      <c r="H527" s="3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49"/>
      <c r="Z527" s="7"/>
      <c r="AA527" s="11"/>
      <c r="AB527" s="11"/>
      <c r="AC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</row>
    <row r="528" spans="2:59" ht="12.75" customHeight="1" x14ac:dyDescent="0.2">
      <c r="B528" s="11"/>
      <c r="C528" s="7"/>
      <c r="D528" s="7"/>
      <c r="E528" s="7"/>
      <c r="F528" s="7"/>
      <c r="G528" s="7"/>
      <c r="H528" s="3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49"/>
      <c r="Z528" s="7"/>
      <c r="AA528" s="11"/>
      <c r="AB528" s="11"/>
      <c r="AC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</row>
    <row r="529" spans="2:59" ht="12.75" customHeight="1" x14ac:dyDescent="0.2">
      <c r="B529" s="11"/>
      <c r="C529" s="7"/>
      <c r="D529" s="7"/>
      <c r="E529" s="7"/>
      <c r="F529" s="7"/>
      <c r="G529" s="7"/>
      <c r="H529" s="3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49"/>
      <c r="Z529" s="7"/>
      <c r="AA529" s="11"/>
      <c r="AB529" s="11"/>
      <c r="AC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</row>
    <row r="530" spans="2:59" ht="12.75" customHeight="1" x14ac:dyDescent="0.2">
      <c r="B530" s="11"/>
      <c r="C530" s="7"/>
      <c r="D530" s="7"/>
      <c r="E530" s="7"/>
      <c r="F530" s="7"/>
      <c r="G530" s="7"/>
      <c r="H530" s="3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49"/>
      <c r="Z530" s="7"/>
      <c r="AA530" s="11"/>
      <c r="AB530" s="11"/>
      <c r="AC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</row>
    <row r="531" spans="2:59" ht="12.75" customHeight="1" x14ac:dyDescent="0.2">
      <c r="B531" s="11"/>
      <c r="C531" s="7"/>
      <c r="D531" s="7"/>
      <c r="E531" s="7"/>
      <c r="F531" s="7"/>
      <c r="G531" s="7"/>
      <c r="H531" s="3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49"/>
      <c r="Z531" s="7"/>
      <c r="AA531" s="11"/>
      <c r="AB531" s="11"/>
      <c r="AC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</row>
    <row r="532" spans="2:59" ht="12.75" customHeight="1" x14ac:dyDescent="0.2">
      <c r="B532" s="11"/>
      <c r="C532" s="7"/>
      <c r="D532" s="7"/>
      <c r="E532" s="7"/>
      <c r="F532" s="7"/>
      <c r="G532" s="7"/>
      <c r="H532" s="3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49"/>
      <c r="Z532" s="7"/>
      <c r="AA532" s="11"/>
      <c r="AB532" s="11"/>
      <c r="AC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</row>
    <row r="533" spans="2:59" ht="12.75" customHeight="1" x14ac:dyDescent="0.2">
      <c r="B533" s="11"/>
      <c r="C533" s="7"/>
      <c r="D533" s="7"/>
      <c r="E533" s="7"/>
      <c r="F533" s="7"/>
      <c r="G533" s="7"/>
      <c r="H533" s="3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49"/>
      <c r="Z533" s="7"/>
      <c r="AA533" s="11"/>
      <c r="AB533" s="11"/>
      <c r="AC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</row>
    <row r="534" spans="2:59" ht="12.75" customHeight="1" x14ac:dyDescent="0.2">
      <c r="B534" s="11"/>
      <c r="C534" s="7"/>
      <c r="D534" s="7"/>
      <c r="E534" s="7"/>
      <c r="F534" s="7"/>
      <c r="G534" s="7"/>
      <c r="H534" s="3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49"/>
      <c r="Z534" s="7"/>
      <c r="AA534" s="11"/>
      <c r="AB534" s="11"/>
      <c r="AC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</row>
    <row r="535" spans="2:59" ht="12.75" customHeight="1" x14ac:dyDescent="0.2">
      <c r="B535" s="11"/>
      <c r="C535" s="7"/>
      <c r="D535" s="7"/>
      <c r="E535" s="7"/>
      <c r="F535" s="7"/>
      <c r="G535" s="7"/>
      <c r="H535" s="3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49"/>
      <c r="Z535" s="7"/>
      <c r="AA535" s="11"/>
      <c r="AB535" s="11"/>
      <c r="AC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</row>
    <row r="536" spans="2:59" ht="12.75" customHeight="1" x14ac:dyDescent="0.2">
      <c r="B536" s="11"/>
      <c r="C536" s="7"/>
      <c r="D536" s="7"/>
      <c r="E536" s="7"/>
      <c r="F536" s="7"/>
      <c r="G536" s="7"/>
      <c r="H536" s="3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49"/>
      <c r="Z536" s="7"/>
      <c r="AA536" s="11"/>
      <c r="AB536" s="11"/>
      <c r="AC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</row>
    <row r="537" spans="2:59" ht="12.75" customHeight="1" x14ac:dyDescent="0.2">
      <c r="B537" s="11"/>
      <c r="C537" s="7"/>
      <c r="D537" s="7"/>
      <c r="E537" s="7"/>
      <c r="F537" s="7"/>
      <c r="G537" s="7"/>
      <c r="H537" s="3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49"/>
      <c r="Z537" s="7"/>
      <c r="AA537" s="11"/>
      <c r="AB537" s="11"/>
      <c r="AC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</row>
    <row r="538" spans="2:59" ht="12.75" customHeight="1" x14ac:dyDescent="0.2">
      <c r="B538" s="11"/>
      <c r="C538" s="7"/>
      <c r="D538" s="7"/>
      <c r="E538" s="7"/>
      <c r="F538" s="7"/>
      <c r="G538" s="7"/>
      <c r="H538" s="3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49"/>
      <c r="Z538" s="7"/>
      <c r="AA538" s="11"/>
      <c r="AB538" s="11"/>
      <c r="AC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</row>
    <row r="539" spans="2:59" ht="12.75" customHeight="1" x14ac:dyDescent="0.2">
      <c r="B539" s="11"/>
      <c r="C539" s="7"/>
      <c r="D539" s="7"/>
      <c r="E539" s="7"/>
      <c r="F539" s="7"/>
      <c r="G539" s="7"/>
      <c r="H539" s="3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49"/>
      <c r="Z539" s="7"/>
      <c r="AA539" s="11"/>
      <c r="AB539" s="11"/>
      <c r="AC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</row>
    <row r="540" spans="2:59" ht="12.75" customHeight="1" x14ac:dyDescent="0.2">
      <c r="B540" s="11"/>
      <c r="C540" s="7"/>
      <c r="D540" s="7"/>
      <c r="E540" s="7"/>
      <c r="F540" s="7"/>
      <c r="G540" s="7"/>
      <c r="H540" s="3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49"/>
      <c r="Z540" s="7"/>
      <c r="AA540" s="11"/>
      <c r="AB540" s="11"/>
      <c r="AC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</row>
    <row r="541" spans="2:59" ht="12.75" customHeight="1" x14ac:dyDescent="0.2">
      <c r="B541" s="11"/>
      <c r="C541" s="7"/>
      <c r="D541" s="7"/>
      <c r="E541" s="7"/>
      <c r="F541" s="7"/>
      <c r="G541" s="7"/>
      <c r="H541" s="3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49"/>
      <c r="Z541" s="7"/>
      <c r="AA541" s="11"/>
      <c r="AB541" s="11"/>
      <c r="AC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</row>
    <row r="542" spans="2:59" ht="12.75" customHeight="1" x14ac:dyDescent="0.2">
      <c r="B542" s="11"/>
      <c r="C542" s="7"/>
      <c r="D542" s="7"/>
      <c r="E542" s="7"/>
      <c r="F542" s="7"/>
      <c r="G542" s="7"/>
      <c r="H542" s="3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49"/>
      <c r="Z542" s="7"/>
      <c r="AA542" s="11"/>
      <c r="AB542" s="11"/>
      <c r="AC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</row>
    <row r="543" spans="2:59" ht="12.75" customHeight="1" x14ac:dyDescent="0.2">
      <c r="B543" s="11"/>
      <c r="C543" s="7"/>
      <c r="D543" s="7"/>
      <c r="E543" s="7"/>
      <c r="F543" s="7"/>
      <c r="G543" s="7"/>
      <c r="H543" s="3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49"/>
      <c r="Z543" s="7"/>
      <c r="AA543" s="11"/>
      <c r="AB543" s="11"/>
      <c r="AC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</row>
    <row r="544" spans="2:59" ht="12.75" customHeight="1" x14ac:dyDescent="0.2">
      <c r="B544" s="11"/>
      <c r="C544" s="7"/>
      <c r="D544" s="7"/>
      <c r="E544" s="7"/>
      <c r="F544" s="7"/>
      <c r="G544" s="7"/>
      <c r="H544" s="3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49"/>
      <c r="Z544" s="7"/>
      <c r="AA544" s="11"/>
      <c r="AB544" s="11"/>
      <c r="AC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</row>
    <row r="545" spans="2:59" ht="12.75" customHeight="1" x14ac:dyDescent="0.2">
      <c r="B545" s="11"/>
      <c r="C545" s="7"/>
      <c r="D545" s="7"/>
      <c r="E545" s="7"/>
      <c r="F545" s="7"/>
      <c r="G545" s="7"/>
      <c r="H545" s="3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49"/>
      <c r="Z545" s="7"/>
      <c r="AA545" s="11"/>
      <c r="AB545" s="11"/>
      <c r="AC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</row>
    <row r="546" spans="2:59" ht="12.75" customHeight="1" x14ac:dyDescent="0.2">
      <c r="B546" s="11"/>
      <c r="C546" s="7"/>
      <c r="D546" s="7"/>
      <c r="E546" s="7"/>
      <c r="F546" s="7"/>
      <c r="G546" s="7"/>
      <c r="H546" s="3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49"/>
      <c r="Z546" s="7"/>
      <c r="AA546" s="11"/>
      <c r="AB546" s="11"/>
      <c r="AC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</row>
    <row r="547" spans="2:59" ht="12.75" customHeight="1" x14ac:dyDescent="0.2">
      <c r="B547" s="11"/>
      <c r="C547" s="7"/>
      <c r="D547" s="7"/>
      <c r="E547" s="7"/>
      <c r="F547" s="7"/>
      <c r="G547" s="7"/>
      <c r="H547" s="3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49"/>
      <c r="Z547" s="7"/>
      <c r="AA547" s="11"/>
      <c r="AB547" s="11"/>
      <c r="AC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</row>
    <row r="548" spans="2:59" ht="12.75" customHeight="1" x14ac:dyDescent="0.2">
      <c r="B548" s="11"/>
      <c r="C548" s="7"/>
      <c r="D548" s="7"/>
      <c r="E548" s="7"/>
      <c r="F548" s="7"/>
      <c r="G548" s="7"/>
      <c r="H548" s="3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49"/>
      <c r="Z548" s="7"/>
      <c r="AA548" s="11"/>
      <c r="AB548" s="11"/>
      <c r="AC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</row>
    <row r="549" spans="2:59" ht="12.75" customHeight="1" x14ac:dyDescent="0.2">
      <c r="B549" s="11"/>
      <c r="C549" s="7"/>
      <c r="D549" s="7"/>
      <c r="E549" s="7"/>
      <c r="F549" s="7"/>
      <c r="G549" s="7"/>
      <c r="H549" s="3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49"/>
      <c r="Z549" s="7"/>
      <c r="AA549" s="11"/>
      <c r="AB549" s="11"/>
      <c r="AC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</row>
    <row r="550" spans="2:59" ht="12.75" customHeight="1" x14ac:dyDescent="0.2">
      <c r="B550" s="11"/>
      <c r="C550" s="7"/>
      <c r="D550" s="7"/>
      <c r="E550" s="7"/>
      <c r="F550" s="7"/>
      <c r="G550" s="7"/>
      <c r="H550" s="3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49"/>
      <c r="Z550" s="7"/>
      <c r="AA550" s="11"/>
      <c r="AB550" s="11"/>
      <c r="AC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</row>
    <row r="551" spans="2:59" ht="12.75" customHeight="1" x14ac:dyDescent="0.2">
      <c r="B551" s="11"/>
      <c r="C551" s="7"/>
      <c r="D551" s="7"/>
      <c r="E551" s="7"/>
      <c r="F551" s="7"/>
      <c r="G551" s="7"/>
      <c r="H551" s="3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49"/>
      <c r="Z551" s="7"/>
      <c r="AA551" s="11"/>
      <c r="AB551" s="11"/>
      <c r="AC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</row>
    <row r="552" spans="2:59" ht="12.75" customHeight="1" x14ac:dyDescent="0.2">
      <c r="B552" s="11"/>
      <c r="C552" s="7"/>
      <c r="D552" s="7"/>
      <c r="E552" s="7"/>
      <c r="F552" s="7"/>
      <c r="G552" s="7"/>
      <c r="H552" s="3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49"/>
      <c r="Z552" s="7"/>
      <c r="AA552" s="11"/>
      <c r="AB552" s="11"/>
      <c r="AC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</row>
    <row r="553" spans="2:59" ht="12.75" customHeight="1" x14ac:dyDescent="0.2">
      <c r="B553" s="11"/>
      <c r="C553" s="7"/>
      <c r="D553" s="7"/>
      <c r="E553" s="7"/>
      <c r="F553" s="7"/>
      <c r="G553" s="7"/>
      <c r="H553" s="3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49"/>
      <c r="Z553" s="7"/>
      <c r="AA553" s="11"/>
      <c r="AB553" s="11"/>
      <c r="AC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</row>
    <row r="554" spans="2:59" ht="12.75" customHeight="1" x14ac:dyDescent="0.2">
      <c r="B554" s="11"/>
      <c r="C554" s="7"/>
      <c r="D554" s="7"/>
      <c r="E554" s="7"/>
      <c r="F554" s="7"/>
      <c r="G554" s="7"/>
      <c r="H554" s="3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49"/>
      <c r="Z554" s="7"/>
      <c r="AA554" s="11"/>
      <c r="AB554" s="11"/>
      <c r="AC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</row>
    <row r="555" spans="2:59" ht="12.75" customHeight="1" x14ac:dyDescent="0.2">
      <c r="B555" s="11"/>
      <c r="C555" s="7"/>
      <c r="D555" s="7"/>
      <c r="E555" s="7"/>
      <c r="F555" s="7"/>
      <c r="G555" s="7"/>
      <c r="H555" s="3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49"/>
      <c r="Z555" s="7"/>
      <c r="AA555" s="11"/>
      <c r="AB555" s="11"/>
      <c r="AC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</row>
    <row r="556" spans="2:59" ht="12.75" customHeight="1" x14ac:dyDescent="0.2">
      <c r="B556" s="11"/>
      <c r="C556" s="7"/>
      <c r="D556" s="7"/>
      <c r="E556" s="7"/>
      <c r="F556" s="7"/>
      <c r="G556" s="7"/>
      <c r="H556" s="3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49"/>
      <c r="Z556" s="7"/>
      <c r="AA556" s="11"/>
      <c r="AB556" s="11"/>
      <c r="AC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</row>
    <row r="557" spans="2:59" ht="12.75" customHeight="1" x14ac:dyDescent="0.2">
      <c r="B557" s="11"/>
      <c r="C557" s="7"/>
      <c r="D557" s="7"/>
      <c r="E557" s="7"/>
      <c r="F557" s="7"/>
      <c r="G557" s="7"/>
      <c r="H557" s="3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49"/>
      <c r="Z557" s="7"/>
      <c r="AA557" s="11"/>
      <c r="AB557" s="11"/>
      <c r="AC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</row>
    <row r="558" spans="2:59" ht="12.75" customHeight="1" x14ac:dyDescent="0.2">
      <c r="B558" s="11"/>
      <c r="C558" s="7"/>
      <c r="D558" s="7"/>
      <c r="E558" s="7"/>
      <c r="F558" s="7"/>
      <c r="G558" s="7"/>
      <c r="H558" s="3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49"/>
      <c r="Z558" s="7"/>
      <c r="AA558" s="11"/>
      <c r="AB558" s="11"/>
      <c r="AC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</row>
    <row r="559" spans="2:59" ht="12.75" customHeight="1" x14ac:dyDescent="0.2">
      <c r="B559" s="11"/>
      <c r="C559" s="7"/>
      <c r="D559" s="7"/>
      <c r="E559" s="7"/>
      <c r="F559" s="7"/>
      <c r="G559" s="7"/>
      <c r="H559" s="3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49"/>
      <c r="Z559" s="7"/>
      <c r="AA559" s="11"/>
      <c r="AB559" s="11"/>
      <c r="AC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</row>
    <row r="560" spans="2:59" ht="12.75" customHeight="1" x14ac:dyDescent="0.2">
      <c r="B560" s="11"/>
      <c r="C560" s="7"/>
      <c r="D560" s="7"/>
      <c r="E560" s="7"/>
      <c r="F560" s="7"/>
      <c r="G560" s="7"/>
      <c r="H560" s="3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49"/>
      <c r="Z560" s="7"/>
      <c r="AA560" s="11"/>
      <c r="AB560" s="11"/>
      <c r="AC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</row>
    <row r="561" spans="2:59" ht="12.75" customHeight="1" x14ac:dyDescent="0.2">
      <c r="B561" s="11"/>
      <c r="C561" s="7"/>
      <c r="D561" s="7"/>
      <c r="E561" s="7"/>
      <c r="F561" s="7"/>
      <c r="G561" s="7"/>
      <c r="H561" s="3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49"/>
      <c r="Z561" s="7"/>
      <c r="AA561" s="11"/>
      <c r="AB561" s="11"/>
      <c r="AC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</row>
    <row r="562" spans="2:59" ht="12.75" customHeight="1" x14ac:dyDescent="0.2">
      <c r="B562" s="11"/>
      <c r="C562" s="7"/>
      <c r="D562" s="7"/>
      <c r="E562" s="7"/>
      <c r="F562" s="7"/>
      <c r="G562" s="7"/>
      <c r="H562" s="3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49"/>
      <c r="Z562" s="7"/>
      <c r="AA562" s="11"/>
      <c r="AB562" s="11"/>
      <c r="AC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</row>
    <row r="563" spans="2:59" ht="12.75" customHeight="1" x14ac:dyDescent="0.2">
      <c r="B563" s="11"/>
      <c r="C563" s="7"/>
      <c r="D563" s="7"/>
      <c r="E563" s="7"/>
      <c r="F563" s="7"/>
      <c r="G563" s="7"/>
      <c r="H563" s="3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49"/>
      <c r="Z563" s="7"/>
      <c r="AA563" s="11"/>
      <c r="AB563" s="11"/>
      <c r="AC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</row>
    <row r="564" spans="2:59" ht="12.75" customHeight="1" x14ac:dyDescent="0.2">
      <c r="B564" s="11"/>
      <c r="C564" s="7"/>
      <c r="D564" s="7"/>
      <c r="E564" s="7"/>
      <c r="F564" s="7"/>
      <c r="G564" s="7"/>
      <c r="H564" s="3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49"/>
      <c r="Z564" s="7"/>
      <c r="AA564" s="11"/>
      <c r="AB564" s="11"/>
      <c r="AC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</row>
    <row r="565" spans="2:59" ht="12.75" customHeight="1" x14ac:dyDescent="0.2">
      <c r="B565" s="11"/>
      <c r="C565" s="7"/>
      <c r="D565" s="7"/>
      <c r="E565" s="7"/>
      <c r="F565" s="7"/>
      <c r="G565" s="7"/>
      <c r="H565" s="3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49"/>
      <c r="Z565" s="7"/>
      <c r="AA565" s="11"/>
      <c r="AB565" s="11"/>
      <c r="AC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</row>
    <row r="566" spans="2:59" ht="12.75" customHeight="1" x14ac:dyDescent="0.2">
      <c r="B566" s="11"/>
      <c r="C566" s="7"/>
      <c r="D566" s="7"/>
      <c r="E566" s="7"/>
      <c r="F566" s="7"/>
      <c r="G566" s="7"/>
      <c r="H566" s="3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49"/>
      <c r="Z566" s="7"/>
      <c r="AA566" s="11"/>
      <c r="AB566" s="11"/>
      <c r="AC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</row>
    <row r="567" spans="2:59" ht="12.75" customHeight="1" x14ac:dyDescent="0.2">
      <c r="B567" s="11"/>
      <c r="C567" s="7"/>
      <c r="D567" s="7"/>
      <c r="E567" s="7"/>
      <c r="F567" s="7"/>
      <c r="G567" s="7"/>
      <c r="H567" s="3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49"/>
      <c r="Z567" s="7"/>
      <c r="AA567" s="11"/>
      <c r="AB567" s="11"/>
      <c r="AC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</row>
    <row r="568" spans="2:59" ht="12.75" customHeight="1" x14ac:dyDescent="0.2">
      <c r="B568" s="11"/>
      <c r="C568" s="7"/>
      <c r="D568" s="7"/>
      <c r="E568" s="7"/>
      <c r="F568" s="7"/>
      <c r="G568" s="7"/>
      <c r="H568" s="3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49"/>
      <c r="Z568" s="7"/>
      <c r="AA568" s="11"/>
      <c r="AB568" s="11"/>
      <c r="AC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</row>
    <row r="569" spans="2:59" ht="12.75" customHeight="1" x14ac:dyDescent="0.2">
      <c r="B569" s="11"/>
      <c r="C569" s="7"/>
      <c r="D569" s="7"/>
      <c r="E569" s="7"/>
      <c r="F569" s="7"/>
      <c r="G569" s="7"/>
      <c r="H569" s="3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49"/>
      <c r="Z569" s="7"/>
      <c r="AA569" s="11"/>
      <c r="AB569" s="11"/>
      <c r="AC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</row>
    <row r="570" spans="2:59" ht="12.75" customHeight="1" x14ac:dyDescent="0.2">
      <c r="B570" s="11"/>
      <c r="C570" s="7"/>
      <c r="D570" s="7"/>
      <c r="E570" s="7"/>
      <c r="F570" s="7"/>
      <c r="G570" s="7"/>
      <c r="H570" s="3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49"/>
      <c r="Z570" s="7"/>
      <c r="AA570" s="11"/>
      <c r="AB570" s="11"/>
      <c r="AC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</row>
    <row r="571" spans="2:59" ht="12.75" customHeight="1" x14ac:dyDescent="0.2">
      <c r="B571" s="11"/>
      <c r="C571" s="7"/>
      <c r="D571" s="7"/>
      <c r="E571" s="7"/>
      <c r="F571" s="7"/>
      <c r="G571" s="7"/>
      <c r="H571" s="3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49"/>
      <c r="Z571" s="7"/>
      <c r="AA571" s="11"/>
      <c r="AB571" s="11"/>
      <c r="AC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</row>
    <row r="572" spans="2:59" ht="12.75" customHeight="1" x14ac:dyDescent="0.2">
      <c r="B572" s="11"/>
      <c r="C572" s="7"/>
      <c r="D572" s="7"/>
      <c r="E572" s="7"/>
      <c r="F572" s="7"/>
      <c r="G572" s="7"/>
      <c r="H572" s="3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49"/>
      <c r="Z572" s="7"/>
      <c r="AA572" s="11"/>
      <c r="AB572" s="11"/>
      <c r="AC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</row>
    <row r="573" spans="2:59" ht="12.75" customHeight="1" x14ac:dyDescent="0.2">
      <c r="B573" s="11"/>
      <c r="C573" s="7"/>
      <c r="D573" s="7"/>
      <c r="E573" s="7"/>
      <c r="F573" s="7"/>
      <c r="G573" s="7"/>
      <c r="H573" s="3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49"/>
      <c r="Z573" s="7"/>
      <c r="AA573" s="11"/>
      <c r="AB573" s="11"/>
      <c r="AC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</row>
    <row r="574" spans="2:59" ht="12.75" customHeight="1" x14ac:dyDescent="0.2">
      <c r="B574" s="11"/>
      <c r="C574" s="7"/>
      <c r="D574" s="7"/>
      <c r="E574" s="7"/>
      <c r="F574" s="7"/>
      <c r="G574" s="7"/>
      <c r="H574" s="3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49"/>
      <c r="Z574" s="7"/>
      <c r="AA574" s="11"/>
      <c r="AB574" s="11"/>
      <c r="AC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</row>
    <row r="575" spans="2:59" ht="12.75" customHeight="1" x14ac:dyDescent="0.2">
      <c r="B575" s="11"/>
      <c r="C575" s="7"/>
      <c r="D575" s="7"/>
      <c r="E575" s="7"/>
      <c r="F575" s="7"/>
      <c r="G575" s="7"/>
      <c r="H575" s="3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49"/>
      <c r="Z575" s="7"/>
      <c r="AA575" s="11"/>
      <c r="AB575" s="11"/>
      <c r="AC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</row>
    <row r="576" spans="2:59" ht="12.75" customHeight="1" x14ac:dyDescent="0.2">
      <c r="B576" s="11"/>
      <c r="C576" s="7"/>
      <c r="D576" s="7"/>
      <c r="E576" s="7"/>
      <c r="F576" s="7"/>
      <c r="G576" s="7"/>
      <c r="H576" s="3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49"/>
      <c r="Z576" s="7"/>
      <c r="AA576" s="11"/>
      <c r="AB576" s="11"/>
      <c r="AC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</row>
    <row r="577" spans="2:59" ht="12.75" customHeight="1" x14ac:dyDescent="0.2">
      <c r="B577" s="11"/>
      <c r="C577" s="7"/>
      <c r="D577" s="7"/>
      <c r="E577" s="7"/>
      <c r="F577" s="7"/>
      <c r="G577" s="7"/>
      <c r="H577" s="3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49"/>
      <c r="Z577" s="7"/>
      <c r="AA577" s="11"/>
      <c r="AB577" s="11"/>
      <c r="AC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</row>
    <row r="578" spans="2:59" ht="12.75" customHeight="1" x14ac:dyDescent="0.2">
      <c r="B578" s="11"/>
      <c r="C578" s="7"/>
      <c r="D578" s="7"/>
      <c r="E578" s="7"/>
      <c r="F578" s="7"/>
      <c r="G578" s="7"/>
      <c r="H578" s="3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49"/>
      <c r="Z578" s="7"/>
      <c r="AA578" s="11"/>
      <c r="AB578" s="11"/>
      <c r="AC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</row>
    <row r="579" spans="2:59" ht="12.75" customHeight="1" x14ac:dyDescent="0.2">
      <c r="B579" s="11"/>
      <c r="C579" s="7"/>
      <c r="D579" s="7"/>
      <c r="E579" s="7"/>
      <c r="F579" s="7"/>
      <c r="G579" s="7"/>
      <c r="H579" s="3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49"/>
      <c r="Z579" s="7"/>
      <c r="AA579" s="11"/>
      <c r="AB579" s="11"/>
      <c r="AC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</row>
    <row r="580" spans="2:59" ht="12.75" customHeight="1" x14ac:dyDescent="0.2">
      <c r="B580" s="11"/>
      <c r="C580" s="7"/>
      <c r="D580" s="7"/>
      <c r="E580" s="7"/>
      <c r="F580" s="7"/>
      <c r="G580" s="7"/>
      <c r="H580" s="3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49"/>
      <c r="Z580" s="7"/>
      <c r="AA580" s="11"/>
      <c r="AB580" s="11"/>
      <c r="AC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</row>
    <row r="581" spans="2:59" ht="12.75" customHeight="1" x14ac:dyDescent="0.2">
      <c r="B581" s="11"/>
      <c r="C581" s="7"/>
      <c r="D581" s="7"/>
      <c r="E581" s="7"/>
      <c r="F581" s="7"/>
      <c r="G581" s="7"/>
      <c r="H581" s="3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49"/>
      <c r="Z581" s="7"/>
      <c r="AA581" s="11"/>
      <c r="AB581" s="11"/>
      <c r="AC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</row>
    <row r="582" spans="2:59" ht="12.75" customHeight="1" x14ac:dyDescent="0.2">
      <c r="B582" s="11"/>
      <c r="C582" s="7"/>
      <c r="D582" s="7"/>
      <c r="E582" s="7"/>
      <c r="F582" s="7"/>
      <c r="G582" s="7"/>
      <c r="H582" s="3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49"/>
      <c r="Z582" s="7"/>
      <c r="AA582" s="11"/>
      <c r="AB582" s="11"/>
      <c r="AC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</row>
    <row r="583" spans="2:59" ht="12.75" customHeight="1" x14ac:dyDescent="0.2">
      <c r="B583" s="11"/>
      <c r="C583" s="7"/>
      <c r="D583" s="7"/>
      <c r="E583" s="7"/>
      <c r="F583" s="7"/>
      <c r="G583" s="7"/>
      <c r="H583" s="3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49"/>
      <c r="Z583" s="7"/>
      <c r="AA583" s="11"/>
      <c r="AB583" s="11"/>
      <c r="AC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</row>
    <row r="584" spans="2:59" ht="12.75" customHeight="1" x14ac:dyDescent="0.2">
      <c r="B584" s="11"/>
      <c r="C584" s="7"/>
      <c r="D584" s="7"/>
      <c r="E584" s="7"/>
      <c r="F584" s="7"/>
      <c r="G584" s="7"/>
      <c r="H584" s="3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49"/>
      <c r="Z584" s="7"/>
      <c r="AA584" s="11"/>
      <c r="AB584" s="11"/>
      <c r="AC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</row>
    <row r="585" spans="2:59" ht="12.75" customHeight="1" x14ac:dyDescent="0.2">
      <c r="B585" s="11"/>
      <c r="C585" s="7"/>
      <c r="D585" s="7"/>
      <c r="E585" s="7"/>
      <c r="F585" s="7"/>
      <c r="G585" s="7"/>
      <c r="H585" s="3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49"/>
      <c r="Z585" s="7"/>
      <c r="AA585" s="11"/>
      <c r="AB585" s="11"/>
      <c r="AC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</row>
    <row r="586" spans="2:59" ht="12.75" customHeight="1" x14ac:dyDescent="0.2">
      <c r="B586" s="11"/>
      <c r="C586" s="7"/>
      <c r="D586" s="7"/>
      <c r="E586" s="7"/>
      <c r="F586" s="7"/>
      <c r="G586" s="7"/>
      <c r="H586" s="3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49"/>
      <c r="Z586" s="7"/>
      <c r="AA586" s="11"/>
      <c r="AB586" s="11"/>
      <c r="AC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</row>
    <row r="587" spans="2:59" ht="12.75" customHeight="1" x14ac:dyDescent="0.2">
      <c r="B587" s="11"/>
      <c r="C587" s="7"/>
      <c r="D587" s="7"/>
      <c r="E587" s="7"/>
      <c r="F587" s="7"/>
      <c r="G587" s="7"/>
      <c r="H587" s="3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49"/>
      <c r="Z587" s="7"/>
      <c r="AA587" s="11"/>
      <c r="AB587" s="11"/>
      <c r="AC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</row>
    <row r="588" spans="2:59" ht="12.75" customHeight="1" x14ac:dyDescent="0.2">
      <c r="B588" s="11"/>
      <c r="C588" s="7"/>
      <c r="D588" s="7"/>
      <c r="E588" s="7"/>
      <c r="F588" s="7"/>
      <c r="G588" s="7"/>
      <c r="H588" s="3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49"/>
      <c r="Z588" s="7"/>
      <c r="AA588" s="11"/>
      <c r="AB588" s="11"/>
      <c r="AC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</row>
    <row r="589" spans="2:59" ht="12.75" customHeight="1" x14ac:dyDescent="0.2">
      <c r="B589" s="11"/>
      <c r="C589" s="7"/>
      <c r="D589" s="7"/>
      <c r="E589" s="7"/>
      <c r="F589" s="7"/>
      <c r="G589" s="7"/>
      <c r="H589" s="3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49"/>
      <c r="Z589" s="7"/>
      <c r="AA589" s="11"/>
      <c r="AB589" s="11"/>
      <c r="AC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</row>
    <row r="590" spans="2:59" ht="12.75" customHeight="1" x14ac:dyDescent="0.2">
      <c r="B590" s="11"/>
      <c r="C590" s="7"/>
      <c r="D590" s="7"/>
      <c r="E590" s="7"/>
      <c r="F590" s="7"/>
      <c r="G590" s="7"/>
      <c r="H590" s="3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49"/>
      <c r="Z590" s="7"/>
      <c r="AA590" s="11"/>
      <c r="AB590" s="11"/>
      <c r="AC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</row>
    <row r="591" spans="2:59" ht="12.75" customHeight="1" x14ac:dyDescent="0.2">
      <c r="B591" s="11"/>
      <c r="C591" s="7"/>
      <c r="D591" s="7"/>
      <c r="E591" s="7"/>
      <c r="F591" s="7"/>
      <c r="G591" s="7"/>
      <c r="H591" s="3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49"/>
      <c r="Z591" s="7"/>
      <c r="AA591" s="11"/>
      <c r="AB591" s="11"/>
      <c r="AC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</row>
    <row r="592" spans="2:59" ht="12.75" customHeight="1" x14ac:dyDescent="0.2">
      <c r="B592" s="11"/>
      <c r="C592" s="7"/>
      <c r="D592" s="7"/>
      <c r="E592" s="7"/>
      <c r="F592" s="7"/>
      <c r="G592" s="7"/>
      <c r="H592" s="3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49"/>
      <c r="Z592" s="7"/>
      <c r="AA592" s="11"/>
      <c r="AB592" s="11"/>
      <c r="AC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</row>
    <row r="593" spans="2:59" ht="12.75" customHeight="1" x14ac:dyDescent="0.2">
      <c r="B593" s="11"/>
      <c r="C593" s="7"/>
      <c r="D593" s="7"/>
      <c r="E593" s="7"/>
      <c r="F593" s="7"/>
      <c r="G593" s="7"/>
      <c r="H593" s="3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49"/>
      <c r="Z593" s="7"/>
      <c r="AA593" s="11"/>
      <c r="AB593" s="11"/>
      <c r="AC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</row>
    <row r="594" spans="2:59" ht="12.75" customHeight="1" x14ac:dyDescent="0.2">
      <c r="B594" s="11"/>
      <c r="C594" s="7"/>
      <c r="D594" s="7"/>
      <c r="E594" s="7"/>
      <c r="F594" s="7"/>
      <c r="G594" s="7"/>
      <c r="H594" s="3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49"/>
      <c r="Z594" s="7"/>
      <c r="AA594" s="11"/>
      <c r="AB594" s="11"/>
      <c r="AC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</row>
    <row r="595" spans="2:59" ht="12.75" customHeight="1" x14ac:dyDescent="0.2">
      <c r="B595" s="11"/>
      <c r="C595" s="7"/>
      <c r="D595" s="7"/>
      <c r="E595" s="7"/>
      <c r="F595" s="7"/>
      <c r="G595" s="7"/>
      <c r="H595" s="3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49"/>
      <c r="Z595" s="7"/>
      <c r="AA595" s="11"/>
      <c r="AB595" s="11"/>
      <c r="AC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</row>
    <row r="596" spans="2:59" ht="12.75" customHeight="1" x14ac:dyDescent="0.2">
      <c r="B596" s="11"/>
      <c r="C596" s="7"/>
      <c r="D596" s="7"/>
      <c r="E596" s="7"/>
      <c r="F596" s="7"/>
      <c r="G596" s="7"/>
      <c r="H596" s="3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49"/>
      <c r="Z596" s="7"/>
      <c r="AA596" s="11"/>
      <c r="AB596" s="11"/>
      <c r="AC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</row>
    <row r="597" spans="2:59" ht="12.75" customHeight="1" x14ac:dyDescent="0.2">
      <c r="B597" s="11"/>
      <c r="C597" s="7"/>
      <c r="D597" s="7"/>
      <c r="E597" s="7"/>
      <c r="F597" s="7"/>
      <c r="G597" s="7"/>
      <c r="H597" s="3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49"/>
      <c r="Z597" s="7"/>
      <c r="AA597" s="11"/>
      <c r="AB597" s="11"/>
      <c r="AC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</row>
    <row r="598" spans="2:59" ht="12.75" customHeight="1" x14ac:dyDescent="0.2">
      <c r="B598" s="11"/>
      <c r="C598" s="7"/>
      <c r="D598" s="7"/>
      <c r="E598" s="7"/>
      <c r="F598" s="7"/>
      <c r="G598" s="7"/>
      <c r="H598" s="3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49"/>
      <c r="Z598" s="7"/>
      <c r="AA598" s="11"/>
      <c r="AB598" s="11"/>
      <c r="AC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</row>
    <row r="599" spans="2:59" ht="12.75" customHeight="1" x14ac:dyDescent="0.2">
      <c r="B599" s="11"/>
      <c r="C599" s="7"/>
      <c r="D599" s="7"/>
      <c r="E599" s="7"/>
      <c r="F599" s="7"/>
      <c r="G599" s="7"/>
      <c r="H599" s="3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49"/>
      <c r="Z599" s="7"/>
      <c r="AA599" s="11"/>
      <c r="AB599" s="11"/>
      <c r="AC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</row>
    <row r="600" spans="2:59" ht="12.75" customHeight="1" x14ac:dyDescent="0.2">
      <c r="B600" s="11"/>
      <c r="C600" s="7"/>
      <c r="D600" s="7"/>
      <c r="E600" s="7"/>
      <c r="F600" s="7"/>
      <c r="G600" s="7"/>
      <c r="H600" s="3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49"/>
      <c r="Z600" s="7"/>
      <c r="AA600" s="11"/>
      <c r="AB600" s="11"/>
      <c r="AC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</row>
    <row r="601" spans="2:59" ht="12.75" customHeight="1" x14ac:dyDescent="0.2">
      <c r="B601" s="11"/>
      <c r="C601" s="7"/>
      <c r="D601" s="7"/>
      <c r="E601" s="7"/>
      <c r="F601" s="7"/>
      <c r="G601" s="7"/>
      <c r="H601" s="3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49"/>
      <c r="Z601" s="7"/>
      <c r="AA601" s="11"/>
      <c r="AB601" s="11"/>
      <c r="AC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</row>
    <row r="602" spans="2:59" ht="12.75" customHeight="1" x14ac:dyDescent="0.2">
      <c r="B602" s="11"/>
      <c r="C602" s="7"/>
      <c r="D602" s="7"/>
      <c r="E602" s="7"/>
      <c r="F602" s="7"/>
      <c r="G602" s="7"/>
      <c r="H602" s="3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49"/>
      <c r="Z602" s="7"/>
      <c r="AA602" s="11"/>
      <c r="AB602" s="11"/>
      <c r="AC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</row>
    <row r="603" spans="2:59" ht="12.75" customHeight="1" x14ac:dyDescent="0.2">
      <c r="B603" s="11"/>
      <c r="C603" s="7"/>
      <c r="D603" s="7"/>
      <c r="E603" s="7"/>
      <c r="F603" s="7"/>
      <c r="G603" s="7"/>
      <c r="H603" s="3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49"/>
      <c r="Z603" s="7"/>
      <c r="AA603" s="11"/>
      <c r="AB603" s="11"/>
      <c r="AC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</row>
    <row r="604" spans="2:59" ht="12.75" customHeight="1" x14ac:dyDescent="0.2">
      <c r="B604" s="11"/>
      <c r="C604" s="7"/>
      <c r="D604" s="7"/>
      <c r="E604" s="7"/>
      <c r="F604" s="7"/>
      <c r="G604" s="7"/>
      <c r="H604" s="3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49"/>
      <c r="Z604" s="7"/>
      <c r="AA604" s="11"/>
      <c r="AB604" s="11"/>
      <c r="AC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</row>
    <row r="605" spans="2:59" ht="12.75" customHeight="1" x14ac:dyDescent="0.2">
      <c r="B605" s="11"/>
      <c r="C605" s="7"/>
      <c r="D605" s="7"/>
      <c r="E605" s="7"/>
      <c r="F605" s="7"/>
      <c r="G605" s="7"/>
      <c r="H605" s="3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49"/>
      <c r="Z605" s="7"/>
      <c r="AA605" s="11"/>
      <c r="AB605" s="11"/>
      <c r="AC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</row>
    <row r="606" spans="2:59" ht="12.75" customHeight="1" x14ac:dyDescent="0.2">
      <c r="B606" s="11"/>
      <c r="C606" s="7"/>
      <c r="D606" s="7"/>
      <c r="E606" s="7"/>
      <c r="F606" s="7"/>
      <c r="G606" s="7"/>
      <c r="H606" s="3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49"/>
      <c r="Z606" s="7"/>
      <c r="AA606" s="11"/>
      <c r="AB606" s="11"/>
      <c r="AC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</row>
    <row r="607" spans="2:59" ht="12.75" customHeight="1" x14ac:dyDescent="0.2">
      <c r="B607" s="11"/>
      <c r="C607" s="7"/>
      <c r="D607" s="7"/>
      <c r="E607" s="7"/>
      <c r="F607" s="7"/>
      <c r="G607" s="7"/>
      <c r="H607" s="3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49"/>
      <c r="Z607" s="7"/>
      <c r="AA607" s="11"/>
      <c r="AB607" s="11"/>
      <c r="AC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</row>
    <row r="608" spans="2:59" ht="12.75" customHeight="1" x14ac:dyDescent="0.2">
      <c r="B608" s="11"/>
      <c r="C608" s="7"/>
      <c r="D608" s="7"/>
      <c r="E608" s="7"/>
      <c r="F608" s="7"/>
      <c r="G608" s="7"/>
      <c r="H608" s="3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49"/>
      <c r="Z608" s="7"/>
      <c r="AA608" s="11"/>
      <c r="AB608" s="11"/>
      <c r="AC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</row>
    <row r="609" spans="2:59" ht="12.75" customHeight="1" x14ac:dyDescent="0.2">
      <c r="B609" s="11"/>
      <c r="C609" s="7"/>
      <c r="D609" s="7"/>
      <c r="E609" s="7"/>
      <c r="F609" s="7"/>
      <c r="G609" s="7"/>
      <c r="H609" s="3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49"/>
      <c r="Z609" s="7"/>
      <c r="AA609" s="11"/>
      <c r="AB609" s="11"/>
      <c r="AC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</row>
    <row r="610" spans="2:59" ht="12.75" customHeight="1" x14ac:dyDescent="0.2">
      <c r="B610" s="11"/>
      <c r="C610" s="7"/>
      <c r="D610" s="7"/>
      <c r="E610" s="7"/>
      <c r="F610" s="7"/>
      <c r="G610" s="7"/>
      <c r="H610" s="3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49"/>
      <c r="Z610" s="7"/>
      <c r="AA610" s="11"/>
      <c r="AB610" s="11"/>
      <c r="AC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</row>
    <row r="611" spans="2:59" ht="12.75" customHeight="1" x14ac:dyDescent="0.2">
      <c r="B611" s="11"/>
      <c r="C611" s="7"/>
      <c r="D611" s="7"/>
      <c r="E611" s="7"/>
      <c r="F611" s="7"/>
      <c r="G611" s="7"/>
      <c r="H611" s="3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49"/>
      <c r="Z611" s="7"/>
      <c r="AA611" s="11"/>
      <c r="AB611" s="11"/>
      <c r="AC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</row>
    <row r="612" spans="2:59" ht="12.75" customHeight="1" x14ac:dyDescent="0.2">
      <c r="B612" s="11"/>
      <c r="C612" s="7"/>
      <c r="D612" s="7"/>
      <c r="E612" s="7"/>
      <c r="F612" s="7"/>
      <c r="G612" s="7"/>
      <c r="H612" s="3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49"/>
      <c r="Z612" s="7"/>
      <c r="AA612" s="11"/>
      <c r="AB612" s="11"/>
      <c r="AC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</row>
    <row r="613" spans="2:59" ht="12.75" customHeight="1" x14ac:dyDescent="0.2">
      <c r="B613" s="11"/>
      <c r="C613" s="7"/>
      <c r="D613" s="7"/>
      <c r="E613" s="7"/>
      <c r="F613" s="7"/>
      <c r="G613" s="7"/>
      <c r="H613" s="3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49"/>
      <c r="Z613" s="7"/>
      <c r="AA613" s="11"/>
      <c r="AB613" s="11"/>
      <c r="AC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</row>
    <row r="614" spans="2:59" ht="12.75" customHeight="1" x14ac:dyDescent="0.2">
      <c r="B614" s="11"/>
      <c r="C614" s="7"/>
      <c r="D614" s="7"/>
      <c r="E614" s="7"/>
      <c r="F614" s="7"/>
      <c r="G614" s="7"/>
      <c r="H614" s="3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49"/>
      <c r="Z614" s="7"/>
      <c r="AA614" s="11"/>
      <c r="AB614" s="11"/>
      <c r="AC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</row>
    <row r="615" spans="2:59" ht="12.75" customHeight="1" x14ac:dyDescent="0.2">
      <c r="B615" s="11"/>
      <c r="C615" s="7"/>
      <c r="D615" s="7"/>
      <c r="E615" s="7"/>
      <c r="F615" s="7"/>
      <c r="G615" s="7"/>
      <c r="H615" s="3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49"/>
      <c r="Z615" s="7"/>
      <c r="AA615" s="11"/>
      <c r="AB615" s="11"/>
      <c r="AC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</row>
    <row r="616" spans="2:59" ht="12.75" customHeight="1" x14ac:dyDescent="0.2">
      <c r="B616" s="11"/>
      <c r="C616" s="7"/>
      <c r="D616" s="7"/>
      <c r="E616" s="7"/>
      <c r="F616" s="7"/>
      <c r="G616" s="7"/>
      <c r="H616" s="3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49"/>
      <c r="Z616" s="7"/>
      <c r="AA616" s="11"/>
      <c r="AB616" s="11"/>
      <c r="AC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</row>
    <row r="617" spans="2:59" ht="12.75" customHeight="1" x14ac:dyDescent="0.2">
      <c r="B617" s="11"/>
      <c r="C617" s="7"/>
      <c r="D617" s="7"/>
      <c r="E617" s="7"/>
      <c r="F617" s="7"/>
      <c r="G617" s="7"/>
      <c r="H617" s="3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49"/>
      <c r="Z617" s="7"/>
      <c r="AA617" s="11"/>
      <c r="AB617" s="11"/>
      <c r="AC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</row>
    <row r="618" spans="2:59" ht="12.75" customHeight="1" x14ac:dyDescent="0.2">
      <c r="B618" s="11"/>
      <c r="C618" s="7"/>
      <c r="D618" s="7"/>
      <c r="E618" s="7"/>
      <c r="F618" s="7"/>
      <c r="G618" s="7"/>
      <c r="H618" s="3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49"/>
      <c r="Z618" s="7"/>
      <c r="AA618" s="11"/>
      <c r="AB618" s="11"/>
      <c r="AC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</row>
    <row r="619" spans="2:59" ht="12.75" customHeight="1" x14ac:dyDescent="0.2">
      <c r="B619" s="11"/>
      <c r="C619" s="7"/>
      <c r="D619" s="7"/>
      <c r="E619" s="7"/>
      <c r="F619" s="7"/>
      <c r="G619" s="7"/>
      <c r="H619" s="3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49"/>
      <c r="Z619" s="7"/>
      <c r="AA619" s="11"/>
      <c r="AB619" s="11"/>
      <c r="AC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</row>
    <row r="620" spans="2:59" ht="12.75" customHeight="1" x14ac:dyDescent="0.2">
      <c r="B620" s="11"/>
      <c r="C620" s="7"/>
      <c r="D620" s="7"/>
      <c r="E620" s="7"/>
      <c r="F620" s="7"/>
      <c r="G620" s="7"/>
      <c r="H620" s="3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49"/>
      <c r="Z620" s="7"/>
      <c r="AA620" s="11"/>
      <c r="AB620" s="11"/>
      <c r="AC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</row>
    <row r="621" spans="2:59" ht="12.75" customHeight="1" x14ac:dyDescent="0.2">
      <c r="B621" s="11"/>
      <c r="C621" s="7"/>
      <c r="D621" s="7"/>
      <c r="E621" s="7"/>
      <c r="F621" s="7"/>
      <c r="G621" s="7"/>
      <c r="H621" s="3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49"/>
      <c r="Z621" s="7"/>
      <c r="AA621" s="11"/>
      <c r="AB621" s="11"/>
      <c r="AC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</row>
    <row r="622" spans="2:59" ht="12.75" customHeight="1" x14ac:dyDescent="0.2">
      <c r="B622" s="11"/>
      <c r="C622" s="7"/>
      <c r="D622" s="7"/>
      <c r="E622" s="7"/>
      <c r="F622" s="7"/>
      <c r="G622" s="7"/>
      <c r="H622" s="3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49"/>
      <c r="Z622" s="7"/>
      <c r="AA622" s="11"/>
      <c r="AB622" s="11"/>
      <c r="AC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</row>
    <row r="623" spans="2:59" ht="12.75" customHeight="1" x14ac:dyDescent="0.2">
      <c r="B623" s="11"/>
      <c r="C623" s="7"/>
      <c r="D623" s="7"/>
      <c r="E623" s="7"/>
      <c r="F623" s="7"/>
      <c r="G623" s="7"/>
      <c r="H623" s="3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49"/>
      <c r="Z623" s="7"/>
      <c r="AA623" s="11"/>
      <c r="AB623" s="11"/>
      <c r="AC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</row>
    <row r="624" spans="2:59" ht="12.75" customHeight="1" x14ac:dyDescent="0.2">
      <c r="B624" s="11"/>
      <c r="C624" s="7"/>
      <c r="D624" s="7"/>
      <c r="E624" s="7"/>
      <c r="F624" s="7"/>
      <c r="G624" s="7"/>
      <c r="H624" s="3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49"/>
      <c r="Z624" s="7"/>
      <c r="AA624" s="11"/>
      <c r="AB624" s="11"/>
      <c r="AC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</row>
    <row r="625" spans="2:59" ht="12.75" customHeight="1" x14ac:dyDescent="0.2">
      <c r="B625" s="11"/>
      <c r="C625" s="7"/>
      <c r="D625" s="7"/>
      <c r="E625" s="7"/>
      <c r="F625" s="7"/>
      <c r="G625" s="7"/>
      <c r="H625" s="3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49"/>
      <c r="Z625" s="7"/>
      <c r="AA625" s="11"/>
      <c r="AB625" s="11"/>
      <c r="AC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</row>
    <row r="626" spans="2:59" ht="12.75" customHeight="1" x14ac:dyDescent="0.2">
      <c r="B626" s="11"/>
      <c r="C626" s="7"/>
      <c r="D626" s="7"/>
      <c r="E626" s="7"/>
      <c r="F626" s="7"/>
      <c r="G626" s="7"/>
      <c r="H626" s="3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49"/>
      <c r="Z626" s="7"/>
      <c r="AA626" s="11"/>
      <c r="AB626" s="11"/>
      <c r="AC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</row>
    <row r="627" spans="2:59" ht="12.75" customHeight="1" x14ac:dyDescent="0.2">
      <c r="B627" s="11"/>
      <c r="C627" s="7"/>
      <c r="D627" s="7"/>
      <c r="E627" s="7"/>
      <c r="F627" s="7"/>
      <c r="G627" s="7"/>
      <c r="H627" s="3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49"/>
      <c r="Z627" s="7"/>
      <c r="AA627" s="11"/>
      <c r="AB627" s="11"/>
      <c r="AC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</row>
    <row r="628" spans="2:59" ht="12.75" customHeight="1" x14ac:dyDescent="0.2">
      <c r="B628" s="11"/>
      <c r="C628" s="7"/>
      <c r="D628" s="7"/>
      <c r="E628" s="7"/>
      <c r="F628" s="7"/>
      <c r="G628" s="7"/>
      <c r="H628" s="3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49"/>
      <c r="Z628" s="7"/>
      <c r="AA628" s="11"/>
      <c r="AB628" s="11"/>
      <c r="AC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</row>
    <row r="629" spans="2:59" ht="12.75" customHeight="1" x14ac:dyDescent="0.2">
      <c r="B629" s="11"/>
      <c r="C629" s="7"/>
      <c r="D629" s="7"/>
      <c r="E629" s="7"/>
      <c r="F629" s="7"/>
      <c r="G629" s="7"/>
      <c r="H629" s="3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49"/>
      <c r="Z629" s="7"/>
      <c r="AA629" s="11"/>
      <c r="AB629" s="11"/>
      <c r="AC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</row>
    <row r="630" spans="2:59" ht="12.75" customHeight="1" x14ac:dyDescent="0.2">
      <c r="B630" s="11"/>
      <c r="C630" s="7"/>
      <c r="D630" s="7"/>
      <c r="E630" s="7"/>
      <c r="F630" s="7"/>
      <c r="G630" s="7"/>
      <c r="H630" s="3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49"/>
      <c r="Z630" s="7"/>
      <c r="AA630" s="11"/>
      <c r="AB630" s="11"/>
      <c r="AC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</row>
    <row r="631" spans="2:59" ht="12.75" customHeight="1" x14ac:dyDescent="0.2">
      <c r="B631" s="11"/>
      <c r="C631" s="7"/>
      <c r="D631" s="7"/>
      <c r="E631" s="7"/>
      <c r="F631" s="7"/>
      <c r="G631" s="7"/>
      <c r="H631" s="3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49"/>
      <c r="Z631" s="7"/>
      <c r="AA631" s="11"/>
      <c r="AB631" s="11"/>
      <c r="AC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</row>
    <row r="632" spans="2:59" ht="12.75" customHeight="1" x14ac:dyDescent="0.2">
      <c r="B632" s="11"/>
      <c r="C632" s="7"/>
      <c r="D632" s="7"/>
      <c r="E632" s="7"/>
      <c r="F632" s="7"/>
      <c r="G632" s="7"/>
      <c r="H632" s="3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49"/>
      <c r="Z632" s="7"/>
      <c r="AA632" s="11"/>
      <c r="AB632" s="11"/>
      <c r="AC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</row>
    <row r="633" spans="2:59" ht="12.75" customHeight="1" x14ac:dyDescent="0.2">
      <c r="B633" s="11"/>
      <c r="C633" s="7"/>
      <c r="D633" s="7"/>
      <c r="E633" s="7"/>
      <c r="F633" s="7"/>
      <c r="G633" s="7"/>
      <c r="H633" s="3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49"/>
      <c r="Z633" s="7"/>
      <c r="AA633" s="11"/>
      <c r="AB633" s="11"/>
      <c r="AC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</row>
    <row r="634" spans="2:59" ht="12.75" customHeight="1" x14ac:dyDescent="0.2">
      <c r="B634" s="11"/>
      <c r="C634" s="7"/>
      <c r="D634" s="7"/>
      <c r="E634" s="7"/>
      <c r="F634" s="7"/>
      <c r="G634" s="7"/>
      <c r="H634" s="3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49"/>
      <c r="Z634" s="7"/>
      <c r="AA634" s="11"/>
      <c r="AB634" s="11"/>
      <c r="AC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</row>
    <row r="635" spans="2:59" ht="12.75" customHeight="1" x14ac:dyDescent="0.2">
      <c r="B635" s="11"/>
      <c r="C635" s="7"/>
      <c r="D635" s="7"/>
      <c r="E635" s="7"/>
      <c r="F635" s="7"/>
      <c r="G635" s="7"/>
      <c r="H635" s="3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49"/>
      <c r="Z635" s="7"/>
      <c r="AA635" s="11"/>
      <c r="AB635" s="11"/>
      <c r="AC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</row>
    <row r="636" spans="2:59" ht="12.75" customHeight="1" x14ac:dyDescent="0.2">
      <c r="B636" s="11"/>
      <c r="C636" s="7"/>
      <c r="D636" s="7"/>
      <c r="E636" s="7"/>
      <c r="F636" s="7"/>
      <c r="G636" s="7"/>
      <c r="H636" s="3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49"/>
      <c r="Z636" s="7"/>
      <c r="AA636" s="11"/>
      <c r="AB636" s="11"/>
      <c r="AC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</row>
    <row r="637" spans="2:59" ht="12.75" customHeight="1" x14ac:dyDescent="0.2">
      <c r="B637" s="11"/>
      <c r="C637" s="7"/>
      <c r="D637" s="7"/>
      <c r="E637" s="7"/>
      <c r="F637" s="7"/>
      <c r="G637" s="7"/>
      <c r="H637" s="3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49"/>
      <c r="Z637" s="7"/>
      <c r="AA637" s="11"/>
      <c r="AB637" s="11"/>
      <c r="AC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</row>
    <row r="638" spans="2:59" ht="12.75" customHeight="1" x14ac:dyDescent="0.2">
      <c r="B638" s="11"/>
      <c r="C638" s="7"/>
      <c r="D638" s="7"/>
      <c r="E638" s="7"/>
      <c r="F638" s="7"/>
      <c r="G638" s="7"/>
      <c r="H638" s="3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49"/>
      <c r="Z638" s="7"/>
      <c r="AA638" s="11"/>
      <c r="AB638" s="11"/>
      <c r="AC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</row>
    <row r="639" spans="2:59" ht="12.75" customHeight="1" x14ac:dyDescent="0.2">
      <c r="B639" s="11"/>
      <c r="C639" s="7"/>
      <c r="D639" s="7"/>
      <c r="E639" s="7"/>
      <c r="F639" s="7"/>
      <c r="G639" s="7"/>
      <c r="H639" s="3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49"/>
      <c r="Z639" s="7"/>
      <c r="AA639" s="11"/>
      <c r="AB639" s="11"/>
      <c r="AC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</row>
    <row r="640" spans="2:59" ht="12.75" customHeight="1" x14ac:dyDescent="0.2">
      <c r="B640" s="11"/>
      <c r="C640" s="7"/>
      <c r="D640" s="7"/>
      <c r="E640" s="7"/>
      <c r="F640" s="7"/>
      <c r="G640" s="7"/>
      <c r="H640" s="3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49"/>
      <c r="Z640" s="7"/>
      <c r="AA640" s="11"/>
      <c r="AB640" s="11"/>
      <c r="AC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</row>
    <row r="641" spans="2:59" ht="12.75" customHeight="1" x14ac:dyDescent="0.2">
      <c r="B641" s="11"/>
      <c r="C641" s="7"/>
      <c r="D641" s="7"/>
      <c r="E641" s="7"/>
      <c r="F641" s="7"/>
      <c r="G641" s="7"/>
      <c r="H641" s="3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49"/>
      <c r="Z641" s="7"/>
      <c r="AA641" s="11"/>
      <c r="AB641" s="11"/>
      <c r="AC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</row>
    <row r="642" spans="2:59" ht="12.75" customHeight="1" x14ac:dyDescent="0.2">
      <c r="B642" s="11"/>
      <c r="C642" s="7"/>
      <c r="D642" s="7"/>
      <c r="E642" s="7"/>
      <c r="F642" s="7"/>
      <c r="G642" s="7"/>
      <c r="H642" s="3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49"/>
      <c r="Z642" s="7"/>
      <c r="AA642" s="11"/>
      <c r="AB642" s="11"/>
      <c r="AC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</row>
    <row r="643" spans="2:59" ht="12.75" customHeight="1" x14ac:dyDescent="0.2">
      <c r="B643" s="11"/>
      <c r="C643" s="7"/>
      <c r="D643" s="7"/>
      <c r="E643" s="7"/>
      <c r="F643" s="7"/>
      <c r="G643" s="7"/>
      <c r="H643" s="3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49"/>
      <c r="Z643" s="7"/>
      <c r="AA643" s="11"/>
      <c r="AB643" s="11"/>
      <c r="AC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</row>
    <row r="644" spans="2:59" ht="12.75" customHeight="1" x14ac:dyDescent="0.2">
      <c r="B644" s="11"/>
      <c r="C644" s="7"/>
      <c r="D644" s="7"/>
      <c r="E644" s="7"/>
      <c r="F644" s="7"/>
      <c r="G644" s="7"/>
      <c r="H644" s="3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49"/>
      <c r="Z644" s="7"/>
      <c r="AA644" s="11"/>
      <c r="AB644" s="11"/>
      <c r="AC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</row>
    <row r="645" spans="2:59" ht="12.75" customHeight="1" x14ac:dyDescent="0.2">
      <c r="B645" s="11"/>
      <c r="C645" s="7"/>
      <c r="D645" s="7"/>
      <c r="E645" s="7"/>
      <c r="F645" s="7"/>
      <c r="G645" s="7"/>
      <c r="H645" s="3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49"/>
      <c r="Z645" s="7"/>
      <c r="AA645" s="11"/>
      <c r="AB645" s="11"/>
      <c r="AC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</row>
    <row r="646" spans="2:59" ht="12.75" customHeight="1" x14ac:dyDescent="0.2">
      <c r="B646" s="11"/>
      <c r="C646" s="7"/>
      <c r="D646" s="7"/>
      <c r="E646" s="7"/>
      <c r="F646" s="7"/>
      <c r="G646" s="7"/>
      <c r="H646" s="3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49"/>
      <c r="Z646" s="7"/>
      <c r="AA646" s="11"/>
      <c r="AB646" s="11"/>
      <c r="AC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</row>
    <row r="647" spans="2:59" ht="12.75" customHeight="1" x14ac:dyDescent="0.2">
      <c r="B647" s="11"/>
      <c r="C647" s="7"/>
      <c r="D647" s="7"/>
      <c r="E647" s="7"/>
      <c r="F647" s="7"/>
      <c r="G647" s="7"/>
      <c r="H647" s="3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49"/>
      <c r="Z647" s="7"/>
      <c r="AA647" s="11"/>
      <c r="AB647" s="11"/>
      <c r="AC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</row>
    <row r="648" spans="2:59" ht="12.75" customHeight="1" x14ac:dyDescent="0.2">
      <c r="B648" s="11"/>
      <c r="C648" s="7"/>
      <c r="D648" s="7"/>
      <c r="E648" s="7"/>
      <c r="F648" s="7"/>
      <c r="G648" s="7"/>
      <c r="H648" s="3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49"/>
      <c r="Z648" s="7"/>
      <c r="AA648" s="11"/>
      <c r="AB648" s="11"/>
      <c r="AC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</row>
    <row r="649" spans="2:59" ht="12.75" customHeight="1" x14ac:dyDescent="0.2">
      <c r="B649" s="11"/>
      <c r="C649" s="7"/>
      <c r="D649" s="7"/>
      <c r="E649" s="7"/>
      <c r="F649" s="7"/>
      <c r="G649" s="7"/>
      <c r="H649" s="3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49"/>
      <c r="Z649" s="7"/>
      <c r="AA649" s="11"/>
      <c r="AB649" s="11"/>
      <c r="AC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</row>
    <row r="650" spans="2:59" ht="12.75" customHeight="1" x14ac:dyDescent="0.2">
      <c r="B650" s="11"/>
      <c r="C650" s="7"/>
      <c r="D650" s="7"/>
      <c r="E650" s="7"/>
      <c r="F650" s="7"/>
      <c r="G650" s="7"/>
      <c r="H650" s="3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49"/>
      <c r="Z650" s="7"/>
      <c r="AA650" s="11"/>
      <c r="AB650" s="11"/>
      <c r="AC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</row>
    <row r="651" spans="2:59" ht="12.75" customHeight="1" x14ac:dyDescent="0.2">
      <c r="B651" s="11"/>
      <c r="C651" s="7"/>
      <c r="D651" s="7"/>
      <c r="E651" s="7"/>
      <c r="F651" s="7"/>
      <c r="G651" s="7"/>
      <c r="H651" s="3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49"/>
      <c r="Z651" s="7"/>
      <c r="AA651" s="11"/>
      <c r="AB651" s="11"/>
      <c r="AC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</row>
    <row r="652" spans="2:59" ht="12.75" customHeight="1" x14ac:dyDescent="0.2">
      <c r="B652" s="11"/>
      <c r="C652" s="7"/>
      <c r="D652" s="7"/>
      <c r="E652" s="7"/>
      <c r="F652" s="7"/>
      <c r="G652" s="7"/>
      <c r="H652" s="3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49"/>
      <c r="Z652" s="7"/>
      <c r="AA652" s="11"/>
      <c r="AB652" s="11"/>
      <c r="AC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</row>
    <row r="653" spans="2:59" ht="12.75" customHeight="1" x14ac:dyDescent="0.2">
      <c r="B653" s="11"/>
      <c r="C653" s="7"/>
      <c r="D653" s="7"/>
      <c r="E653" s="7"/>
      <c r="F653" s="7"/>
      <c r="G653" s="7"/>
      <c r="H653" s="3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49"/>
      <c r="Z653" s="7"/>
      <c r="AA653" s="11"/>
      <c r="AB653" s="11"/>
      <c r="AC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</row>
    <row r="654" spans="2:59" ht="12.75" customHeight="1" x14ac:dyDescent="0.2">
      <c r="B654" s="11"/>
      <c r="C654" s="7"/>
      <c r="D654" s="7"/>
      <c r="E654" s="7"/>
      <c r="F654" s="7"/>
      <c r="G654" s="7"/>
      <c r="H654" s="3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49"/>
      <c r="Z654" s="7"/>
      <c r="AA654" s="11"/>
      <c r="AB654" s="11"/>
      <c r="AC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</row>
    <row r="655" spans="2:59" ht="12.75" customHeight="1" x14ac:dyDescent="0.2">
      <c r="B655" s="11"/>
      <c r="C655" s="7"/>
      <c r="D655" s="7"/>
      <c r="E655" s="7"/>
      <c r="F655" s="7"/>
      <c r="G655" s="7"/>
      <c r="H655" s="3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49"/>
      <c r="Z655" s="7"/>
      <c r="AA655" s="11"/>
      <c r="AB655" s="11"/>
      <c r="AC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</row>
    <row r="656" spans="2:59" ht="12.75" customHeight="1" x14ac:dyDescent="0.2">
      <c r="B656" s="11"/>
      <c r="C656" s="7"/>
      <c r="D656" s="7"/>
      <c r="E656" s="7"/>
      <c r="F656" s="7"/>
      <c r="G656" s="7"/>
      <c r="H656" s="3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49"/>
      <c r="Z656" s="7"/>
      <c r="AA656" s="11"/>
      <c r="AB656" s="11"/>
      <c r="AC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</row>
    <row r="657" spans="2:59" ht="12.75" customHeight="1" x14ac:dyDescent="0.2">
      <c r="B657" s="11"/>
      <c r="C657" s="7"/>
      <c r="D657" s="7"/>
      <c r="E657" s="7"/>
      <c r="F657" s="7"/>
      <c r="G657" s="7"/>
      <c r="H657" s="3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49"/>
      <c r="Z657" s="7"/>
      <c r="AA657" s="11"/>
      <c r="AB657" s="11"/>
      <c r="AC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</row>
    <row r="658" spans="2:59" ht="12.75" customHeight="1" x14ac:dyDescent="0.2">
      <c r="B658" s="11"/>
      <c r="C658" s="7"/>
      <c r="D658" s="7"/>
      <c r="E658" s="7"/>
      <c r="F658" s="7"/>
      <c r="G658" s="7"/>
      <c r="H658" s="3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49"/>
      <c r="Z658" s="7"/>
      <c r="AA658" s="11"/>
      <c r="AB658" s="11"/>
      <c r="AC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</row>
    <row r="659" spans="2:59" ht="12.75" customHeight="1" x14ac:dyDescent="0.2">
      <c r="B659" s="11"/>
      <c r="C659" s="7"/>
      <c r="D659" s="7"/>
      <c r="E659" s="7"/>
      <c r="F659" s="7"/>
      <c r="G659" s="7"/>
      <c r="H659" s="3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49"/>
      <c r="Z659" s="7"/>
      <c r="AA659" s="11"/>
      <c r="AB659" s="11"/>
      <c r="AC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</row>
    <row r="660" spans="2:59" ht="12.75" customHeight="1" x14ac:dyDescent="0.2">
      <c r="B660" s="11"/>
      <c r="C660" s="7"/>
      <c r="D660" s="7"/>
      <c r="E660" s="7"/>
      <c r="F660" s="7"/>
      <c r="G660" s="7"/>
      <c r="H660" s="3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49"/>
      <c r="Z660" s="7"/>
      <c r="AA660" s="11"/>
      <c r="AB660" s="11"/>
      <c r="AC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</row>
    <row r="661" spans="2:59" ht="12.75" customHeight="1" x14ac:dyDescent="0.2">
      <c r="B661" s="11"/>
      <c r="C661" s="7"/>
      <c r="D661" s="7"/>
      <c r="E661" s="7"/>
      <c r="F661" s="7"/>
      <c r="G661" s="7"/>
      <c r="H661" s="3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49"/>
      <c r="Z661" s="7"/>
      <c r="AA661" s="11"/>
      <c r="AB661" s="11"/>
      <c r="AC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</row>
    <row r="662" spans="2:59" ht="12.75" customHeight="1" x14ac:dyDescent="0.2">
      <c r="B662" s="11"/>
      <c r="C662" s="7"/>
      <c r="D662" s="7"/>
      <c r="E662" s="7"/>
      <c r="F662" s="7"/>
      <c r="G662" s="7"/>
      <c r="H662" s="3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49"/>
      <c r="Z662" s="7"/>
      <c r="AA662" s="11"/>
      <c r="AB662" s="11"/>
      <c r="AC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</row>
    <row r="663" spans="2:59" ht="12.75" customHeight="1" x14ac:dyDescent="0.2">
      <c r="B663" s="11"/>
      <c r="C663" s="7"/>
      <c r="D663" s="7"/>
      <c r="E663" s="7"/>
      <c r="F663" s="7"/>
      <c r="G663" s="7"/>
      <c r="H663" s="3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49"/>
      <c r="Z663" s="7"/>
      <c r="AA663" s="11"/>
      <c r="AB663" s="11"/>
      <c r="AC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</row>
    <row r="664" spans="2:59" ht="12.75" customHeight="1" x14ac:dyDescent="0.2">
      <c r="B664" s="11"/>
      <c r="C664" s="7"/>
      <c r="D664" s="7"/>
      <c r="E664" s="7"/>
      <c r="F664" s="7"/>
      <c r="G664" s="7"/>
      <c r="H664" s="3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49"/>
      <c r="Z664" s="7"/>
      <c r="AA664" s="11"/>
      <c r="AB664" s="11"/>
      <c r="AC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</row>
    <row r="665" spans="2:59" ht="12.75" customHeight="1" x14ac:dyDescent="0.2">
      <c r="B665" s="11"/>
      <c r="C665" s="7"/>
      <c r="D665" s="7"/>
      <c r="E665" s="7"/>
      <c r="F665" s="7"/>
      <c r="G665" s="7"/>
      <c r="H665" s="3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49"/>
      <c r="Z665" s="7"/>
      <c r="AA665" s="11"/>
      <c r="AB665" s="11"/>
      <c r="AC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</row>
    <row r="666" spans="2:59" ht="12.75" customHeight="1" x14ac:dyDescent="0.2">
      <c r="B666" s="11"/>
      <c r="C666" s="7"/>
      <c r="D666" s="7"/>
      <c r="E666" s="7"/>
      <c r="F666" s="7"/>
      <c r="G666" s="7"/>
      <c r="H666" s="3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49"/>
      <c r="Z666" s="7"/>
      <c r="AA666" s="11"/>
      <c r="AB666" s="11"/>
      <c r="AC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</row>
    <row r="667" spans="2:59" ht="12.75" customHeight="1" x14ac:dyDescent="0.2">
      <c r="B667" s="11"/>
      <c r="C667" s="7"/>
      <c r="D667" s="7"/>
      <c r="E667" s="7"/>
      <c r="F667" s="7"/>
      <c r="G667" s="7"/>
      <c r="H667" s="3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49"/>
      <c r="Z667" s="7"/>
      <c r="AA667" s="11"/>
      <c r="AB667" s="11"/>
      <c r="AC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</row>
    <row r="668" spans="2:59" ht="12.75" customHeight="1" x14ac:dyDescent="0.2">
      <c r="B668" s="11"/>
      <c r="C668" s="7"/>
      <c r="D668" s="7"/>
      <c r="E668" s="7"/>
      <c r="F668" s="7"/>
      <c r="G668" s="7"/>
      <c r="H668" s="3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49"/>
      <c r="Z668" s="7"/>
      <c r="AA668" s="11"/>
      <c r="AB668" s="11"/>
      <c r="AC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</row>
    <row r="669" spans="2:59" ht="12.75" customHeight="1" x14ac:dyDescent="0.2">
      <c r="B669" s="11"/>
      <c r="C669" s="7"/>
      <c r="D669" s="7"/>
      <c r="E669" s="7"/>
      <c r="F669" s="7"/>
      <c r="G669" s="7"/>
      <c r="H669" s="3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49"/>
      <c r="Z669" s="7"/>
      <c r="AA669" s="11"/>
      <c r="AB669" s="11"/>
      <c r="AC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</row>
    <row r="670" spans="2:59" ht="12.75" customHeight="1" x14ac:dyDescent="0.2">
      <c r="B670" s="11"/>
      <c r="C670" s="7"/>
      <c r="D670" s="7"/>
      <c r="E670" s="7"/>
      <c r="F670" s="7"/>
      <c r="G670" s="7"/>
      <c r="H670" s="3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49"/>
      <c r="Z670" s="7"/>
      <c r="AA670" s="11"/>
      <c r="AB670" s="11"/>
      <c r="AC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</row>
    <row r="671" spans="2:59" ht="12.75" customHeight="1" x14ac:dyDescent="0.2">
      <c r="B671" s="11"/>
      <c r="C671" s="7"/>
      <c r="D671" s="7"/>
      <c r="E671" s="7"/>
      <c r="F671" s="7"/>
      <c r="G671" s="7"/>
      <c r="H671" s="3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49"/>
      <c r="Z671" s="7"/>
      <c r="AA671" s="11"/>
      <c r="AB671" s="11"/>
      <c r="AC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</row>
    <row r="672" spans="2:59" ht="12.75" customHeight="1" x14ac:dyDescent="0.2">
      <c r="B672" s="11"/>
      <c r="C672" s="7"/>
      <c r="D672" s="7"/>
      <c r="E672" s="7"/>
      <c r="F672" s="7"/>
      <c r="G672" s="7"/>
      <c r="H672" s="3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49"/>
      <c r="Z672" s="7"/>
      <c r="AA672" s="11"/>
      <c r="AB672" s="11"/>
      <c r="AC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</row>
    <row r="673" spans="2:59" ht="12.75" customHeight="1" x14ac:dyDescent="0.2">
      <c r="B673" s="11"/>
      <c r="C673" s="7"/>
      <c r="D673" s="7"/>
      <c r="E673" s="7"/>
      <c r="F673" s="7"/>
      <c r="G673" s="7"/>
      <c r="H673" s="3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49"/>
      <c r="Z673" s="7"/>
      <c r="AA673" s="11"/>
      <c r="AB673" s="11"/>
      <c r="AC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</row>
    <row r="674" spans="2:59" ht="12.75" customHeight="1" x14ac:dyDescent="0.2">
      <c r="B674" s="11"/>
      <c r="C674" s="7"/>
      <c r="D674" s="7"/>
      <c r="E674" s="7"/>
      <c r="F674" s="7"/>
      <c r="G674" s="7"/>
      <c r="H674" s="3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49"/>
      <c r="Z674" s="7"/>
      <c r="AA674" s="11"/>
      <c r="AB674" s="11"/>
      <c r="AC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</row>
    <row r="675" spans="2:59" ht="12.75" customHeight="1" x14ac:dyDescent="0.2">
      <c r="B675" s="11"/>
      <c r="C675" s="7"/>
      <c r="D675" s="7"/>
      <c r="E675" s="7"/>
      <c r="F675" s="7"/>
      <c r="G675" s="7"/>
      <c r="H675" s="3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49"/>
      <c r="Z675" s="7"/>
      <c r="AA675" s="11"/>
      <c r="AB675" s="11"/>
      <c r="AC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</row>
    <row r="676" spans="2:59" ht="12.75" customHeight="1" x14ac:dyDescent="0.2">
      <c r="B676" s="11"/>
      <c r="C676" s="7"/>
      <c r="D676" s="7"/>
      <c r="E676" s="7"/>
      <c r="F676" s="7"/>
      <c r="G676" s="7"/>
      <c r="H676" s="3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49"/>
      <c r="Z676" s="7"/>
      <c r="AA676" s="11"/>
      <c r="AB676" s="11"/>
      <c r="AC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</row>
    <row r="677" spans="2:59" ht="12.75" customHeight="1" x14ac:dyDescent="0.2">
      <c r="B677" s="11"/>
      <c r="C677" s="7"/>
      <c r="D677" s="7"/>
      <c r="E677" s="7"/>
      <c r="F677" s="7"/>
      <c r="G677" s="7"/>
      <c r="H677" s="3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49"/>
      <c r="Z677" s="7"/>
      <c r="AA677" s="11"/>
      <c r="AB677" s="11"/>
      <c r="AC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</row>
    <row r="678" spans="2:59" ht="12.75" customHeight="1" x14ac:dyDescent="0.2">
      <c r="B678" s="11"/>
      <c r="C678" s="7"/>
      <c r="D678" s="7"/>
      <c r="E678" s="7"/>
      <c r="F678" s="7"/>
      <c r="G678" s="7"/>
      <c r="H678" s="3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49"/>
      <c r="Z678" s="7"/>
      <c r="AA678" s="11"/>
      <c r="AB678" s="11"/>
      <c r="AC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</row>
    <row r="679" spans="2:59" ht="12.75" customHeight="1" x14ac:dyDescent="0.2">
      <c r="B679" s="11"/>
      <c r="C679" s="7"/>
      <c r="D679" s="7"/>
      <c r="E679" s="7"/>
      <c r="F679" s="7"/>
      <c r="G679" s="7"/>
      <c r="H679" s="3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49"/>
      <c r="Z679" s="7"/>
      <c r="AA679" s="11"/>
      <c r="AB679" s="11"/>
      <c r="AC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</row>
    <row r="680" spans="2:59" ht="12.75" customHeight="1" x14ac:dyDescent="0.2">
      <c r="B680" s="11"/>
      <c r="C680" s="7"/>
      <c r="D680" s="7"/>
      <c r="E680" s="7"/>
      <c r="F680" s="7"/>
      <c r="G680" s="7"/>
      <c r="H680" s="3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49"/>
      <c r="Z680" s="7"/>
      <c r="AA680" s="11"/>
      <c r="AB680" s="11"/>
      <c r="AC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</row>
    <row r="681" spans="2:59" ht="12.75" customHeight="1" x14ac:dyDescent="0.2">
      <c r="B681" s="11"/>
      <c r="C681" s="7"/>
      <c r="D681" s="7"/>
      <c r="E681" s="7"/>
      <c r="F681" s="7"/>
      <c r="G681" s="7"/>
      <c r="H681" s="3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49"/>
      <c r="Z681" s="7"/>
      <c r="AA681" s="11"/>
      <c r="AB681" s="11"/>
      <c r="AC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</row>
    <row r="682" spans="2:59" ht="12.75" customHeight="1" x14ac:dyDescent="0.2">
      <c r="B682" s="11"/>
      <c r="C682" s="7"/>
      <c r="D682" s="7"/>
      <c r="E682" s="7"/>
      <c r="F682" s="7"/>
      <c r="G682" s="7"/>
      <c r="H682" s="3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49"/>
      <c r="Z682" s="7"/>
      <c r="AA682" s="11"/>
      <c r="AB682" s="11"/>
      <c r="AC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</row>
    <row r="683" spans="2:59" ht="12.75" customHeight="1" x14ac:dyDescent="0.2">
      <c r="B683" s="11"/>
      <c r="C683" s="7"/>
      <c r="D683" s="7"/>
      <c r="E683" s="7"/>
      <c r="F683" s="7"/>
      <c r="G683" s="7"/>
      <c r="H683" s="3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49"/>
      <c r="Z683" s="7"/>
      <c r="AA683" s="11"/>
      <c r="AB683" s="11"/>
      <c r="AC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</row>
    <row r="684" spans="2:59" ht="12.75" customHeight="1" x14ac:dyDescent="0.2">
      <c r="B684" s="11"/>
      <c r="C684" s="7"/>
      <c r="D684" s="7"/>
      <c r="E684" s="7"/>
      <c r="F684" s="7"/>
      <c r="G684" s="7"/>
      <c r="H684" s="3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49"/>
      <c r="Z684" s="7"/>
      <c r="AA684" s="11"/>
      <c r="AB684" s="11"/>
      <c r="AC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</row>
    <row r="685" spans="2:59" ht="12.75" customHeight="1" x14ac:dyDescent="0.2">
      <c r="B685" s="11"/>
      <c r="C685" s="7"/>
      <c r="D685" s="7"/>
      <c r="E685" s="7"/>
      <c r="F685" s="7"/>
      <c r="G685" s="7"/>
      <c r="H685" s="3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49"/>
      <c r="Z685" s="7"/>
      <c r="AA685" s="11"/>
      <c r="AB685" s="11"/>
      <c r="AC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</row>
    <row r="686" spans="2:59" ht="12.75" customHeight="1" x14ac:dyDescent="0.2">
      <c r="B686" s="11"/>
      <c r="C686" s="7"/>
      <c r="D686" s="7"/>
      <c r="E686" s="7"/>
      <c r="F686" s="7"/>
      <c r="G686" s="7"/>
      <c r="H686" s="3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49"/>
      <c r="Z686" s="7"/>
      <c r="AA686" s="11"/>
      <c r="AB686" s="11"/>
      <c r="AC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</row>
    <row r="687" spans="2:59" ht="12.75" customHeight="1" x14ac:dyDescent="0.2">
      <c r="B687" s="11"/>
      <c r="C687" s="7"/>
      <c r="D687" s="7"/>
      <c r="E687" s="7"/>
      <c r="F687" s="7"/>
      <c r="G687" s="7"/>
      <c r="H687" s="3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49"/>
      <c r="Z687" s="7"/>
      <c r="AA687" s="11"/>
      <c r="AB687" s="11"/>
      <c r="AC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</row>
    <row r="688" spans="2:59" ht="12.75" customHeight="1" x14ac:dyDescent="0.2">
      <c r="B688" s="11"/>
      <c r="C688" s="7"/>
      <c r="D688" s="7"/>
      <c r="E688" s="7"/>
      <c r="F688" s="7"/>
      <c r="G688" s="7"/>
      <c r="H688" s="3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49"/>
      <c r="Z688" s="7"/>
      <c r="AA688" s="11"/>
      <c r="AB688" s="11"/>
      <c r="AC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</row>
    <row r="689" spans="2:59" ht="12.75" customHeight="1" x14ac:dyDescent="0.2">
      <c r="B689" s="11"/>
      <c r="C689" s="7"/>
      <c r="D689" s="7"/>
      <c r="E689" s="7"/>
      <c r="F689" s="7"/>
      <c r="G689" s="7"/>
      <c r="H689" s="3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49"/>
      <c r="Z689" s="7"/>
      <c r="AA689" s="11"/>
      <c r="AB689" s="11"/>
      <c r="AC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</row>
    <row r="690" spans="2:59" ht="12.75" customHeight="1" x14ac:dyDescent="0.2">
      <c r="B690" s="11"/>
      <c r="C690" s="7"/>
      <c r="D690" s="7"/>
      <c r="E690" s="7"/>
      <c r="F690" s="7"/>
      <c r="G690" s="7"/>
      <c r="H690" s="3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49"/>
      <c r="Z690" s="7"/>
      <c r="AA690" s="11"/>
      <c r="AB690" s="11"/>
      <c r="AC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</row>
    <row r="691" spans="2:59" ht="12.75" customHeight="1" x14ac:dyDescent="0.2">
      <c r="B691" s="11"/>
      <c r="C691" s="7"/>
      <c r="D691" s="7"/>
      <c r="E691" s="7"/>
      <c r="F691" s="7"/>
      <c r="G691" s="7"/>
      <c r="H691" s="3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49"/>
      <c r="Z691" s="7"/>
      <c r="AA691" s="11"/>
      <c r="AB691" s="11"/>
      <c r="AC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</row>
    <row r="692" spans="2:59" ht="12.75" customHeight="1" x14ac:dyDescent="0.2">
      <c r="B692" s="11"/>
      <c r="C692" s="7"/>
      <c r="D692" s="7"/>
      <c r="E692" s="7"/>
      <c r="F692" s="7"/>
      <c r="G692" s="7"/>
      <c r="H692" s="3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49"/>
      <c r="Z692" s="7"/>
      <c r="AA692" s="11"/>
      <c r="AB692" s="11"/>
      <c r="AC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</row>
    <row r="693" spans="2:59" ht="12.75" customHeight="1" x14ac:dyDescent="0.2">
      <c r="B693" s="11"/>
      <c r="C693" s="7"/>
      <c r="D693" s="7"/>
      <c r="E693" s="7"/>
      <c r="F693" s="7"/>
      <c r="G693" s="7"/>
      <c r="H693" s="3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49"/>
      <c r="Z693" s="7"/>
      <c r="AA693" s="11"/>
      <c r="AB693" s="11"/>
      <c r="AC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</row>
    <row r="694" spans="2:59" ht="12.75" customHeight="1" x14ac:dyDescent="0.2">
      <c r="B694" s="11"/>
      <c r="C694" s="7"/>
      <c r="D694" s="7"/>
      <c r="E694" s="7"/>
      <c r="F694" s="7"/>
      <c r="G694" s="7"/>
      <c r="H694" s="3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49"/>
      <c r="Z694" s="7"/>
      <c r="AA694" s="11"/>
      <c r="AB694" s="11"/>
      <c r="AC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</row>
    <row r="695" spans="2:59" ht="12.75" customHeight="1" x14ac:dyDescent="0.2">
      <c r="B695" s="11"/>
      <c r="C695" s="7"/>
      <c r="D695" s="7"/>
      <c r="E695" s="7"/>
      <c r="F695" s="7"/>
      <c r="G695" s="7"/>
      <c r="H695" s="3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49"/>
      <c r="Z695" s="7"/>
      <c r="AA695" s="11"/>
      <c r="AB695" s="11"/>
      <c r="AC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</row>
    <row r="696" spans="2:59" ht="12.75" customHeight="1" x14ac:dyDescent="0.2">
      <c r="B696" s="11"/>
      <c r="C696" s="7"/>
      <c r="D696" s="7"/>
      <c r="E696" s="7"/>
      <c r="F696" s="7"/>
      <c r="G696" s="7"/>
      <c r="H696" s="3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49"/>
      <c r="Z696" s="7"/>
      <c r="AA696" s="11"/>
      <c r="AB696" s="11"/>
      <c r="AC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</row>
    <row r="697" spans="2:59" ht="12.75" customHeight="1" x14ac:dyDescent="0.2">
      <c r="B697" s="11"/>
      <c r="C697" s="7"/>
      <c r="D697" s="7"/>
      <c r="E697" s="7"/>
      <c r="F697" s="7"/>
      <c r="G697" s="7"/>
      <c r="H697" s="3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49"/>
      <c r="Z697" s="7"/>
      <c r="AA697" s="11"/>
      <c r="AB697" s="11"/>
      <c r="AC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</row>
    <row r="698" spans="2:59" ht="12.75" customHeight="1" x14ac:dyDescent="0.2">
      <c r="B698" s="11"/>
      <c r="C698" s="7"/>
      <c r="D698" s="7"/>
      <c r="E698" s="7"/>
      <c r="F698" s="7"/>
      <c r="G698" s="7"/>
      <c r="H698" s="3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49"/>
      <c r="Z698" s="7"/>
      <c r="AA698" s="11"/>
      <c r="AB698" s="11"/>
      <c r="AC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</row>
    <row r="699" spans="2:59" ht="12.75" customHeight="1" x14ac:dyDescent="0.2">
      <c r="B699" s="11"/>
      <c r="C699" s="7"/>
      <c r="D699" s="7"/>
      <c r="E699" s="7"/>
      <c r="F699" s="7"/>
      <c r="G699" s="7"/>
      <c r="H699" s="3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49"/>
      <c r="Z699" s="7"/>
      <c r="AA699" s="11"/>
      <c r="AB699" s="11"/>
      <c r="AC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</row>
    <row r="700" spans="2:59" ht="12.75" customHeight="1" x14ac:dyDescent="0.2">
      <c r="B700" s="11"/>
      <c r="C700" s="7"/>
      <c r="D700" s="7"/>
      <c r="E700" s="7"/>
      <c r="F700" s="7"/>
      <c r="G700" s="7"/>
      <c r="H700" s="3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49"/>
      <c r="Z700" s="7"/>
      <c r="AA700" s="11"/>
      <c r="AB700" s="11"/>
      <c r="AC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</row>
    <row r="701" spans="2:59" ht="12.75" customHeight="1" x14ac:dyDescent="0.2">
      <c r="B701" s="11"/>
      <c r="C701" s="7"/>
      <c r="D701" s="7"/>
      <c r="E701" s="7"/>
      <c r="F701" s="7"/>
      <c r="G701" s="7"/>
      <c r="H701" s="3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49"/>
      <c r="Z701" s="7"/>
      <c r="AA701" s="11"/>
      <c r="AB701" s="11"/>
      <c r="AC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</row>
    <row r="702" spans="2:59" ht="12.75" customHeight="1" x14ac:dyDescent="0.2">
      <c r="B702" s="11"/>
      <c r="C702" s="7"/>
      <c r="D702" s="7"/>
      <c r="E702" s="7"/>
      <c r="F702" s="7"/>
      <c r="G702" s="7"/>
      <c r="H702" s="3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49"/>
      <c r="Z702" s="7"/>
      <c r="AA702" s="11"/>
      <c r="AB702" s="11"/>
      <c r="AC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</row>
    <row r="703" spans="2:59" ht="12.75" customHeight="1" x14ac:dyDescent="0.2">
      <c r="B703" s="11"/>
      <c r="C703" s="7"/>
      <c r="D703" s="7"/>
      <c r="E703" s="7"/>
      <c r="F703" s="7"/>
      <c r="G703" s="7"/>
      <c r="H703" s="3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49"/>
      <c r="Z703" s="7"/>
      <c r="AA703" s="11"/>
      <c r="AB703" s="11"/>
      <c r="AC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</row>
    <row r="704" spans="2:59" ht="12.75" customHeight="1" x14ac:dyDescent="0.2">
      <c r="B704" s="11"/>
      <c r="C704" s="7"/>
      <c r="D704" s="7"/>
      <c r="E704" s="7"/>
      <c r="F704" s="7"/>
      <c r="G704" s="7"/>
      <c r="H704" s="3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49"/>
      <c r="Z704" s="7"/>
      <c r="AA704" s="11"/>
      <c r="AB704" s="11"/>
      <c r="AC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</row>
    <row r="705" spans="2:59" ht="12.75" customHeight="1" x14ac:dyDescent="0.2">
      <c r="B705" s="11"/>
      <c r="C705" s="7"/>
      <c r="D705" s="7"/>
      <c r="E705" s="7"/>
      <c r="F705" s="7"/>
      <c r="G705" s="7"/>
      <c r="H705" s="3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49"/>
      <c r="Z705" s="7"/>
      <c r="AA705" s="11"/>
      <c r="AB705" s="11"/>
      <c r="AC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</row>
    <row r="706" spans="2:59" ht="12.75" customHeight="1" x14ac:dyDescent="0.2">
      <c r="B706" s="11"/>
      <c r="C706" s="7"/>
      <c r="D706" s="7"/>
      <c r="E706" s="7"/>
      <c r="F706" s="7"/>
      <c r="G706" s="7"/>
      <c r="H706" s="3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49"/>
      <c r="Z706" s="7"/>
      <c r="AA706" s="11"/>
      <c r="AB706" s="11"/>
      <c r="AC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</row>
    <row r="707" spans="2:59" ht="12.75" customHeight="1" x14ac:dyDescent="0.2">
      <c r="B707" s="11"/>
      <c r="C707" s="7"/>
      <c r="D707" s="7"/>
      <c r="E707" s="7"/>
      <c r="F707" s="7"/>
      <c r="G707" s="7"/>
      <c r="H707" s="3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49"/>
      <c r="Z707" s="7"/>
      <c r="AA707" s="11"/>
      <c r="AB707" s="11"/>
      <c r="AC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</row>
    <row r="708" spans="2:59" ht="12.75" customHeight="1" x14ac:dyDescent="0.2">
      <c r="B708" s="11"/>
      <c r="C708" s="7"/>
      <c r="D708" s="7"/>
      <c r="E708" s="7"/>
      <c r="F708" s="7"/>
      <c r="G708" s="7"/>
      <c r="H708" s="3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49"/>
      <c r="Z708" s="7"/>
      <c r="AA708" s="11"/>
      <c r="AB708" s="11"/>
      <c r="AC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</row>
    <row r="709" spans="2:59" ht="12.75" customHeight="1" x14ac:dyDescent="0.2">
      <c r="B709" s="11"/>
      <c r="C709" s="7"/>
      <c r="D709" s="7"/>
      <c r="E709" s="7"/>
      <c r="F709" s="7"/>
      <c r="G709" s="7"/>
      <c r="H709" s="3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49"/>
      <c r="Z709" s="7"/>
      <c r="AA709" s="11"/>
      <c r="AB709" s="11"/>
      <c r="AC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</row>
    <row r="710" spans="2:59" ht="12.75" customHeight="1" x14ac:dyDescent="0.2">
      <c r="B710" s="11"/>
      <c r="C710" s="7"/>
      <c r="D710" s="7"/>
      <c r="E710" s="7"/>
      <c r="F710" s="7"/>
      <c r="G710" s="7"/>
      <c r="H710" s="3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49"/>
      <c r="Z710" s="7"/>
      <c r="AA710" s="11"/>
      <c r="AB710" s="11"/>
      <c r="AC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</row>
    <row r="711" spans="2:59" ht="12.75" customHeight="1" x14ac:dyDescent="0.2">
      <c r="B711" s="11"/>
      <c r="C711" s="7"/>
      <c r="D711" s="7"/>
      <c r="E711" s="7"/>
      <c r="F711" s="7"/>
      <c r="G711" s="7"/>
      <c r="H711" s="3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49"/>
      <c r="Z711" s="7"/>
      <c r="AA711" s="11"/>
      <c r="AB711" s="11"/>
      <c r="AC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</row>
    <row r="712" spans="2:59" ht="12.75" customHeight="1" x14ac:dyDescent="0.2">
      <c r="B712" s="11"/>
      <c r="C712" s="7"/>
      <c r="D712" s="7"/>
      <c r="E712" s="7"/>
      <c r="F712" s="7"/>
      <c r="G712" s="7"/>
      <c r="H712" s="3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49"/>
      <c r="Z712" s="7"/>
      <c r="AA712" s="11"/>
      <c r="AB712" s="11"/>
      <c r="AC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</row>
    <row r="713" spans="2:59" ht="12.75" customHeight="1" x14ac:dyDescent="0.2">
      <c r="B713" s="11"/>
      <c r="C713" s="7"/>
      <c r="D713" s="7"/>
      <c r="E713" s="7"/>
      <c r="F713" s="7"/>
      <c r="G713" s="7"/>
      <c r="H713" s="3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49"/>
      <c r="Z713" s="7"/>
      <c r="AA713" s="11"/>
      <c r="AB713" s="11"/>
      <c r="AC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</row>
    <row r="714" spans="2:59" ht="12.75" customHeight="1" x14ac:dyDescent="0.2">
      <c r="B714" s="11"/>
      <c r="C714" s="7"/>
      <c r="D714" s="7"/>
      <c r="E714" s="7"/>
      <c r="F714" s="7"/>
      <c r="G714" s="7"/>
      <c r="H714" s="3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49"/>
      <c r="Z714" s="7"/>
      <c r="AA714" s="11"/>
      <c r="AB714" s="11"/>
      <c r="AC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</row>
    <row r="715" spans="2:59" ht="12.75" customHeight="1" x14ac:dyDescent="0.2">
      <c r="B715" s="11"/>
      <c r="C715" s="7"/>
      <c r="D715" s="7"/>
      <c r="E715" s="7"/>
      <c r="F715" s="7"/>
      <c r="G715" s="7"/>
      <c r="H715" s="3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49"/>
      <c r="Z715" s="7"/>
      <c r="AA715" s="11"/>
      <c r="AB715" s="11"/>
      <c r="AC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</row>
    <row r="716" spans="2:59" ht="12.75" customHeight="1" x14ac:dyDescent="0.2">
      <c r="B716" s="11"/>
      <c r="C716" s="7"/>
      <c r="D716" s="7"/>
      <c r="E716" s="7"/>
      <c r="F716" s="7"/>
      <c r="G716" s="7"/>
      <c r="H716" s="3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49"/>
      <c r="Z716" s="7"/>
      <c r="AA716" s="11"/>
      <c r="AB716" s="11"/>
      <c r="AC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</row>
    <row r="717" spans="2:59" ht="12.75" customHeight="1" x14ac:dyDescent="0.2">
      <c r="B717" s="11"/>
      <c r="C717" s="7"/>
      <c r="D717" s="7"/>
      <c r="E717" s="7"/>
      <c r="F717" s="7"/>
      <c r="G717" s="7"/>
      <c r="H717" s="3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49"/>
      <c r="Z717" s="7"/>
      <c r="AA717" s="11"/>
      <c r="AB717" s="11"/>
      <c r="AC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</row>
    <row r="718" spans="2:59" ht="12.75" customHeight="1" x14ac:dyDescent="0.2">
      <c r="B718" s="11"/>
      <c r="C718" s="7"/>
      <c r="D718" s="7"/>
      <c r="E718" s="7"/>
      <c r="F718" s="7"/>
      <c r="G718" s="7"/>
      <c r="H718" s="3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49"/>
      <c r="Z718" s="7"/>
      <c r="AA718" s="11"/>
      <c r="AB718" s="11"/>
      <c r="AC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</row>
    <row r="719" spans="2:59" ht="12.75" customHeight="1" x14ac:dyDescent="0.2">
      <c r="B719" s="11"/>
      <c r="C719" s="7"/>
      <c r="D719" s="7"/>
      <c r="E719" s="7"/>
      <c r="F719" s="7"/>
      <c r="G719" s="7"/>
      <c r="H719" s="3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49"/>
      <c r="Z719" s="7"/>
      <c r="AA719" s="11"/>
      <c r="AB719" s="11"/>
      <c r="AC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</row>
    <row r="720" spans="2:59" ht="12.75" customHeight="1" x14ac:dyDescent="0.2">
      <c r="B720" s="11"/>
      <c r="C720" s="7"/>
      <c r="D720" s="7"/>
      <c r="E720" s="7"/>
      <c r="F720" s="7"/>
      <c r="G720" s="7"/>
      <c r="H720" s="3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49"/>
      <c r="Z720" s="7"/>
      <c r="AA720" s="11"/>
      <c r="AB720" s="11"/>
      <c r="AC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</row>
    <row r="721" spans="2:59" ht="12.75" customHeight="1" x14ac:dyDescent="0.2">
      <c r="B721" s="11"/>
      <c r="C721" s="7"/>
      <c r="D721" s="7"/>
      <c r="E721" s="7"/>
      <c r="F721" s="7"/>
      <c r="G721" s="7"/>
      <c r="H721" s="3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49"/>
      <c r="Z721" s="7"/>
      <c r="AA721" s="11"/>
      <c r="AB721" s="11"/>
      <c r="AC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</row>
    <row r="722" spans="2:59" ht="12.75" customHeight="1" x14ac:dyDescent="0.2">
      <c r="B722" s="11"/>
      <c r="C722" s="7"/>
      <c r="D722" s="7"/>
      <c r="E722" s="7"/>
      <c r="F722" s="7"/>
      <c r="G722" s="7"/>
      <c r="H722" s="3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49"/>
      <c r="Z722" s="7"/>
      <c r="AA722" s="11"/>
      <c r="AB722" s="11"/>
      <c r="AC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</row>
    <row r="723" spans="2:59" ht="12.75" customHeight="1" x14ac:dyDescent="0.2">
      <c r="B723" s="11"/>
      <c r="C723" s="7"/>
      <c r="D723" s="7"/>
      <c r="E723" s="7"/>
      <c r="F723" s="7"/>
      <c r="G723" s="7"/>
      <c r="H723" s="3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49"/>
      <c r="Z723" s="7"/>
      <c r="AA723" s="11"/>
      <c r="AB723" s="11"/>
      <c r="AC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</row>
    <row r="724" spans="2:59" ht="12.75" customHeight="1" x14ac:dyDescent="0.2">
      <c r="B724" s="11"/>
      <c r="C724" s="7"/>
      <c r="D724" s="7"/>
      <c r="E724" s="7"/>
      <c r="F724" s="7"/>
      <c r="G724" s="7"/>
      <c r="H724" s="3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49"/>
      <c r="Z724" s="7"/>
      <c r="AA724" s="11"/>
      <c r="AB724" s="11"/>
      <c r="AC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</row>
    <row r="725" spans="2:59" ht="12.75" customHeight="1" x14ac:dyDescent="0.2">
      <c r="B725" s="11"/>
      <c r="C725" s="7"/>
      <c r="D725" s="7"/>
      <c r="E725" s="7"/>
      <c r="F725" s="7"/>
      <c r="G725" s="7"/>
      <c r="H725" s="3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49"/>
      <c r="Z725" s="7"/>
      <c r="AA725" s="11"/>
      <c r="AB725" s="11"/>
      <c r="AC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</row>
    <row r="726" spans="2:59" ht="12.75" customHeight="1" x14ac:dyDescent="0.2">
      <c r="B726" s="11"/>
      <c r="C726" s="7"/>
      <c r="D726" s="7"/>
      <c r="E726" s="7"/>
      <c r="F726" s="7"/>
      <c r="G726" s="7"/>
      <c r="H726" s="3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49"/>
      <c r="Z726" s="7"/>
      <c r="AA726" s="11"/>
      <c r="AB726" s="11"/>
      <c r="AC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</row>
    <row r="727" spans="2:59" ht="12.75" customHeight="1" x14ac:dyDescent="0.2">
      <c r="B727" s="11"/>
      <c r="C727" s="7"/>
      <c r="D727" s="7"/>
      <c r="E727" s="7"/>
      <c r="F727" s="7"/>
      <c r="G727" s="7"/>
      <c r="H727" s="3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49"/>
      <c r="Z727" s="7"/>
      <c r="AA727" s="11"/>
      <c r="AB727" s="11"/>
      <c r="AC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</row>
    <row r="728" spans="2:59" ht="12.75" customHeight="1" x14ac:dyDescent="0.2">
      <c r="B728" s="11"/>
      <c r="C728" s="7"/>
      <c r="D728" s="7"/>
      <c r="E728" s="7"/>
      <c r="F728" s="7"/>
      <c r="G728" s="7"/>
      <c r="H728" s="3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49"/>
      <c r="Z728" s="7"/>
      <c r="AA728" s="11"/>
      <c r="AB728" s="11"/>
      <c r="AC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</row>
    <row r="729" spans="2:59" ht="12.75" customHeight="1" x14ac:dyDescent="0.2">
      <c r="B729" s="11"/>
      <c r="C729" s="7"/>
      <c r="D729" s="7"/>
      <c r="E729" s="7"/>
      <c r="F729" s="7"/>
      <c r="G729" s="7"/>
      <c r="H729" s="3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49"/>
      <c r="Z729" s="7"/>
      <c r="AA729" s="11"/>
      <c r="AB729" s="11"/>
      <c r="AC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</row>
    <row r="730" spans="2:59" ht="12.75" customHeight="1" x14ac:dyDescent="0.2">
      <c r="B730" s="11"/>
      <c r="C730" s="7"/>
      <c r="D730" s="7"/>
      <c r="E730" s="7"/>
      <c r="F730" s="7"/>
      <c r="G730" s="7"/>
      <c r="H730" s="3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49"/>
      <c r="Z730" s="7"/>
      <c r="AA730" s="11"/>
      <c r="AB730" s="11"/>
      <c r="AC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</row>
    <row r="731" spans="2:59" ht="12.75" customHeight="1" x14ac:dyDescent="0.2">
      <c r="B731" s="11"/>
      <c r="C731" s="7"/>
      <c r="D731" s="7"/>
      <c r="E731" s="7"/>
      <c r="F731" s="7"/>
      <c r="G731" s="7"/>
      <c r="H731" s="3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49"/>
      <c r="Z731" s="7"/>
      <c r="AA731" s="11"/>
      <c r="AB731" s="11"/>
      <c r="AC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</row>
    <row r="732" spans="2:59" ht="12.75" customHeight="1" x14ac:dyDescent="0.2">
      <c r="B732" s="11"/>
      <c r="C732" s="7"/>
      <c r="D732" s="7"/>
      <c r="E732" s="7"/>
      <c r="F732" s="7"/>
      <c r="G732" s="7"/>
      <c r="H732" s="3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49"/>
      <c r="Z732" s="7"/>
      <c r="AA732" s="11"/>
      <c r="AB732" s="11"/>
      <c r="AC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</row>
    <row r="733" spans="2:59" ht="12.75" customHeight="1" x14ac:dyDescent="0.2">
      <c r="B733" s="11"/>
      <c r="C733" s="7"/>
      <c r="D733" s="7"/>
      <c r="E733" s="7"/>
      <c r="F733" s="7"/>
      <c r="G733" s="7"/>
      <c r="H733" s="3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49"/>
      <c r="Z733" s="7"/>
      <c r="AA733" s="11"/>
      <c r="AB733" s="11"/>
      <c r="AC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</row>
    <row r="734" spans="2:59" ht="12.75" customHeight="1" x14ac:dyDescent="0.2">
      <c r="B734" s="11"/>
      <c r="C734" s="7"/>
      <c r="D734" s="7"/>
      <c r="E734" s="7"/>
      <c r="F734" s="7"/>
      <c r="G734" s="7"/>
      <c r="H734" s="3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49"/>
      <c r="Z734" s="7"/>
      <c r="AA734" s="11"/>
      <c r="AB734" s="11"/>
      <c r="AC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</row>
    <row r="735" spans="2:59" ht="12.75" customHeight="1" x14ac:dyDescent="0.2">
      <c r="B735" s="11"/>
      <c r="C735" s="7"/>
      <c r="D735" s="7"/>
      <c r="E735" s="7"/>
      <c r="F735" s="7"/>
      <c r="G735" s="7"/>
      <c r="H735" s="3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49"/>
      <c r="Z735" s="7"/>
      <c r="AA735" s="11"/>
      <c r="AB735" s="11"/>
      <c r="AC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</row>
    <row r="736" spans="2:59" ht="12.75" customHeight="1" x14ac:dyDescent="0.2">
      <c r="B736" s="11"/>
      <c r="C736" s="7"/>
      <c r="D736" s="7"/>
      <c r="E736" s="7"/>
      <c r="F736" s="7"/>
      <c r="G736" s="7"/>
      <c r="H736" s="3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49"/>
      <c r="Z736" s="7"/>
      <c r="AA736" s="11"/>
      <c r="AB736" s="11"/>
      <c r="AC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</row>
    <row r="737" spans="2:59" ht="12.75" customHeight="1" x14ac:dyDescent="0.2">
      <c r="B737" s="11"/>
      <c r="C737" s="7"/>
      <c r="D737" s="7"/>
      <c r="E737" s="7"/>
      <c r="F737" s="7"/>
      <c r="G737" s="7"/>
      <c r="H737" s="3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49"/>
      <c r="Z737" s="7"/>
      <c r="AA737" s="11"/>
      <c r="AB737" s="11"/>
      <c r="AC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</row>
    <row r="738" spans="2:59" ht="12.75" customHeight="1" x14ac:dyDescent="0.2">
      <c r="B738" s="11"/>
      <c r="C738" s="7"/>
      <c r="D738" s="7"/>
      <c r="E738" s="7"/>
      <c r="F738" s="7"/>
      <c r="G738" s="7"/>
      <c r="H738" s="3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49"/>
      <c r="Z738" s="7"/>
      <c r="AA738" s="11"/>
      <c r="AB738" s="11"/>
      <c r="AC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</row>
    <row r="739" spans="2:59" ht="12.75" customHeight="1" x14ac:dyDescent="0.2">
      <c r="B739" s="11"/>
      <c r="C739" s="7"/>
      <c r="D739" s="7"/>
      <c r="E739" s="7"/>
      <c r="F739" s="7"/>
      <c r="G739" s="7"/>
      <c r="H739" s="3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49"/>
      <c r="Z739" s="7"/>
      <c r="AA739" s="11"/>
      <c r="AB739" s="11"/>
      <c r="AC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</row>
    <row r="740" spans="2:59" ht="12.75" customHeight="1" x14ac:dyDescent="0.2">
      <c r="B740" s="11"/>
      <c r="C740" s="7"/>
      <c r="D740" s="7"/>
      <c r="E740" s="7"/>
      <c r="F740" s="7"/>
      <c r="G740" s="7"/>
      <c r="H740" s="3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49"/>
      <c r="Z740" s="7"/>
      <c r="AA740" s="11"/>
      <c r="AB740" s="11"/>
      <c r="AC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</row>
    <row r="741" spans="2:59" ht="12.75" customHeight="1" x14ac:dyDescent="0.2">
      <c r="B741" s="11"/>
      <c r="C741" s="7"/>
      <c r="D741" s="7"/>
      <c r="E741" s="7"/>
      <c r="F741" s="7"/>
      <c r="G741" s="7"/>
      <c r="H741" s="3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49"/>
      <c r="Z741" s="7"/>
      <c r="AA741" s="11"/>
      <c r="AB741" s="11"/>
      <c r="AC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</row>
    <row r="742" spans="2:59" ht="12.75" customHeight="1" x14ac:dyDescent="0.2">
      <c r="B742" s="11"/>
      <c r="C742" s="7"/>
      <c r="D742" s="7"/>
      <c r="E742" s="7"/>
      <c r="F742" s="7"/>
      <c r="G742" s="7"/>
      <c r="H742" s="3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49"/>
      <c r="Z742" s="7"/>
      <c r="AA742" s="11"/>
      <c r="AB742" s="11"/>
      <c r="AC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</row>
    <row r="743" spans="2:59" ht="12.75" customHeight="1" x14ac:dyDescent="0.2">
      <c r="B743" s="11"/>
      <c r="C743" s="7"/>
      <c r="D743" s="7"/>
      <c r="E743" s="7"/>
      <c r="F743" s="7"/>
      <c r="G743" s="7"/>
      <c r="H743" s="3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49"/>
      <c r="Z743" s="7"/>
      <c r="AA743" s="11"/>
      <c r="AB743" s="11"/>
      <c r="AC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</row>
    <row r="744" spans="2:59" ht="12.75" customHeight="1" x14ac:dyDescent="0.2">
      <c r="B744" s="11"/>
      <c r="C744" s="7"/>
      <c r="D744" s="7"/>
      <c r="E744" s="7"/>
      <c r="F744" s="7"/>
      <c r="G744" s="7"/>
      <c r="H744" s="3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49"/>
      <c r="Z744" s="7"/>
      <c r="AA744" s="11"/>
      <c r="AB744" s="11"/>
      <c r="AC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</row>
    <row r="745" spans="2:59" ht="12.75" customHeight="1" x14ac:dyDescent="0.2">
      <c r="B745" s="11"/>
      <c r="C745" s="7"/>
      <c r="D745" s="7"/>
      <c r="E745" s="7"/>
      <c r="F745" s="7"/>
      <c r="G745" s="7"/>
      <c r="H745" s="3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49"/>
      <c r="Z745" s="7"/>
      <c r="AA745" s="11"/>
      <c r="AB745" s="11"/>
      <c r="AC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</row>
    <row r="746" spans="2:59" ht="12.75" customHeight="1" x14ac:dyDescent="0.2">
      <c r="B746" s="11"/>
      <c r="C746" s="7"/>
      <c r="D746" s="7"/>
      <c r="E746" s="7"/>
      <c r="F746" s="7"/>
      <c r="G746" s="7"/>
      <c r="H746" s="3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49"/>
      <c r="Z746" s="7"/>
      <c r="AA746" s="11"/>
      <c r="AB746" s="11"/>
      <c r="AC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</row>
    <row r="747" spans="2:59" ht="12.75" customHeight="1" x14ac:dyDescent="0.2">
      <c r="B747" s="11"/>
      <c r="C747" s="7"/>
      <c r="D747" s="7"/>
      <c r="E747" s="7"/>
      <c r="F747" s="7"/>
      <c r="G747" s="7"/>
      <c r="H747" s="3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49"/>
      <c r="Z747" s="7"/>
      <c r="AA747" s="11"/>
      <c r="AB747" s="11"/>
      <c r="AC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</row>
    <row r="748" spans="2:59" ht="12.75" customHeight="1" x14ac:dyDescent="0.2">
      <c r="B748" s="11"/>
      <c r="C748" s="7"/>
      <c r="D748" s="7"/>
      <c r="E748" s="7"/>
      <c r="F748" s="7"/>
      <c r="G748" s="7"/>
      <c r="H748" s="3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49"/>
      <c r="Z748" s="7"/>
      <c r="AA748" s="11"/>
      <c r="AB748" s="11"/>
      <c r="AC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</row>
    <row r="749" spans="2:59" ht="12.75" customHeight="1" x14ac:dyDescent="0.2">
      <c r="B749" s="11"/>
      <c r="C749" s="7"/>
      <c r="D749" s="7"/>
      <c r="E749" s="7"/>
      <c r="F749" s="7"/>
      <c r="G749" s="7"/>
      <c r="H749" s="3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49"/>
      <c r="Z749" s="7"/>
      <c r="AA749" s="11"/>
      <c r="AB749" s="11"/>
      <c r="AC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</row>
    <row r="750" spans="2:59" ht="12.75" customHeight="1" x14ac:dyDescent="0.2">
      <c r="B750" s="11"/>
      <c r="C750" s="7"/>
      <c r="D750" s="7"/>
      <c r="E750" s="7"/>
      <c r="F750" s="7"/>
      <c r="G750" s="7"/>
      <c r="H750" s="3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49"/>
      <c r="Z750" s="7"/>
      <c r="AA750" s="11"/>
      <c r="AB750" s="11"/>
      <c r="AC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</row>
    <row r="751" spans="2:59" ht="12.75" customHeight="1" x14ac:dyDescent="0.2">
      <c r="B751" s="11"/>
      <c r="C751" s="7"/>
      <c r="D751" s="7"/>
      <c r="E751" s="7"/>
      <c r="F751" s="7"/>
      <c r="G751" s="7"/>
      <c r="H751" s="3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49"/>
      <c r="Z751" s="7"/>
      <c r="AA751" s="11"/>
      <c r="AB751" s="11"/>
      <c r="AC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</row>
    <row r="752" spans="2:59" ht="12.75" customHeight="1" x14ac:dyDescent="0.2">
      <c r="B752" s="11"/>
      <c r="C752" s="7"/>
      <c r="D752" s="7"/>
      <c r="E752" s="7"/>
      <c r="F752" s="7"/>
      <c r="G752" s="7"/>
      <c r="H752" s="3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49"/>
      <c r="Z752" s="7"/>
      <c r="AA752" s="11"/>
      <c r="AB752" s="11"/>
      <c r="AC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</row>
    <row r="753" spans="2:59" ht="12.75" customHeight="1" x14ac:dyDescent="0.2">
      <c r="B753" s="11"/>
      <c r="C753" s="7"/>
      <c r="D753" s="7"/>
      <c r="E753" s="7"/>
      <c r="F753" s="7"/>
      <c r="G753" s="7"/>
      <c r="H753" s="3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49"/>
      <c r="Z753" s="7"/>
      <c r="AA753" s="11"/>
      <c r="AB753" s="11"/>
      <c r="AC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</row>
    <row r="754" spans="2:59" ht="12.75" customHeight="1" x14ac:dyDescent="0.2">
      <c r="B754" s="11"/>
      <c r="C754" s="7"/>
      <c r="D754" s="7"/>
      <c r="E754" s="7"/>
      <c r="F754" s="7"/>
      <c r="G754" s="7"/>
      <c r="H754" s="3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49"/>
      <c r="Z754" s="7"/>
      <c r="AA754" s="11"/>
      <c r="AB754" s="11"/>
      <c r="AC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</row>
    <row r="755" spans="2:59" ht="12.75" customHeight="1" x14ac:dyDescent="0.2">
      <c r="B755" s="11"/>
      <c r="C755" s="7"/>
      <c r="D755" s="7"/>
      <c r="E755" s="7"/>
      <c r="F755" s="7"/>
      <c r="G755" s="7"/>
      <c r="H755" s="3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49"/>
      <c r="Z755" s="7"/>
      <c r="AA755" s="11"/>
      <c r="AB755" s="11"/>
      <c r="AC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</row>
    <row r="756" spans="2:59" ht="12.75" customHeight="1" x14ac:dyDescent="0.2">
      <c r="B756" s="11"/>
      <c r="C756" s="7"/>
      <c r="D756" s="7"/>
      <c r="E756" s="7"/>
      <c r="F756" s="7"/>
      <c r="G756" s="7"/>
      <c r="H756" s="3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49"/>
      <c r="Z756" s="7"/>
      <c r="AA756" s="11"/>
      <c r="AB756" s="11"/>
      <c r="AC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</row>
    <row r="757" spans="2:59" ht="12.75" customHeight="1" x14ac:dyDescent="0.2">
      <c r="B757" s="11"/>
      <c r="C757" s="7"/>
      <c r="D757" s="7"/>
      <c r="E757" s="7"/>
      <c r="F757" s="7"/>
      <c r="G757" s="7"/>
      <c r="H757" s="3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49"/>
      <c r="Z757" s="7"/>
      <c r="AA757" s="11"/>
      <c r="AB757" s="11"/>
      <c r="AC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</row>
    <row r="758" spans="2:59" ht="12.75" customHeight="1" x14ac:dyDescent="0.2">
      <c r="B758" s="11"/>
      <c r="C758" s="7"/>
      <c r="D758" s="7"/>
      <c r="E758" s="7"/>
      <c r="F758" s="7"/>
      <c r="G758" s="7"/>
      <c r="H758" s="3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49"/>
      <c r="Z758" s="7"/>
      <c r="AA758" s="11"/>
      <c r="AB758" s="11"/>
      <c r="AC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</row>
    <row r="759" spans="2:59" ht="12.75" customHeight="1" x14ac:dyDescent="0.2">
      <c r="B759" s="11"/>
      <c r="C759" s="7"/>
      <c r="D759" s="7"/>
      <c r="E759" s="7"/>
      <c r="F759" s="7"/>
      <c r="G759" s="7"/>
      <c r="H759" s="3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49"/>
      <c r="Z759" s="7"/>
      <c r="AA759" s="11"/>
      <c r="AB759" s="11"/>
      <c r="AC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</row>
    <row r="760" spans="2:59" ht="12.75" customHeight="1" x14ac:dyDescent="0.2">
      <c r="B760" s="11"/>
      <c r="C760" s="7"/>
      <c r="D760" s="7"/>
      <c r="E760" s="7"/>
      <c r="F760" s="7"/>
      <c r="G760" s="7"/>
      <c r="H760" s="3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49"/>
      <c r="Z760" s="7"/>
      <c r="AA760" s="11"/>
      <c r="AB760" s="11"/>
      <c r="AC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</row>
    <row r="761" spans="2:59" ht="12.75" customHeight="1" x14ac:dyDescent="0.2">
      <c r="B761" s="11"/>
      <c r="C761" s="7"/>
      <c r="D761" s="7"/>
      <c r="E761" s="7"/>
      <c r="F761" s="7"/>
      <c r="G761" s="7"/>
      <c r="H761" s="3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49"/>
      <c r="Z761" s="7"/>
      <c r="AA761" s="11"/>
      <c r="AB761" s="11"/>
      <c r="AC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</row>
    <row r="762" spans="2:59" ht="12.75" customHeight="1" x14ac:dyDescent="0.2">
      <c r="B762" s="11"/>
      <c r="C762" s="7"/>
      <c r="D762" s="7"/>
      <c r="E762" s="7"/>
      <c r="F762" s="7"/>
      <c r="G762" s="7"/>
      <c r="H762" s="3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49"/>
      <c r="Z762" s="7"/>
      <c r="AA762" s="11"/>
      <c r="AB762" s="11"/>
      <c r="AC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</row>
    <row r="763" spans="2:59" ht="12.75" customHeight="1" x14ac:dyDescent="0.2">
      <c r="B763" s="11"/>
      <c r="C763" s="7"/>
      <c r="D763" s="7"/>
      <c r="E763" s="7"/>
      <c r="F763" s="7"/>
      <c r="G763" s="7"/>
      <c r="H763" s="3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49"/>
      <c r="Z763" s="7"/>
      <c r="AA763" s="11"/>
      <c r="AB763" s="11"/>
      <c r="AC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</row>
    <row r="764" spans="2:59" ht="12.75" customHeight="1" x14ac:dyDescent="0.2">
      <c r="B764" s="11"/>
      <c r="C764" s="7"/>
      <c r="D764" s="7"/>
      <c r="E764" s="7"/>
      <c r="F764" s="7"/>
      <c r="G764" s="7"/>
      <c r="H764" s="3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49"/>
      <c r="Z764" s="7"/>
      <c r="AA764" s="11"/>
      <c r="AB764" s="11"/>
      <c r="AC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</row>
    <row r="765" spans="2:59" ht="12.75" customHeight="1" x14ac:dyDescent="0.2">
      <c r="B765" s="11"/>
      <c r="C765" s="7"/>
      <c r="D765" s="7"/>
      <c r="E765" s="7"/>
      <c r="F765" s="7"/>
      <c r="G765" s="7"/>
      <c r="H765" s="3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49"/>
      <c r="Z765" s="7"/>
      <c r="AA765" s="11"/>
      <c r="AB765" s="11"/>
      <c r="AC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</row>
    <row r="766" spans="2:59" ht="12.75" customHeight="1" x14ac:dyDescent="0.2">
      <c r="B766" s="11"/>
      <c r="C766" s="7"/>
      <c r="D766" s="7"/>
      <c r="E766" s="7"/>
      <c r="F766" s="7"/>
      <c r="G766" s="7"/>
      <c r="H766" s="3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49"/>
      <c r="Z766" s="7"/>
      <c r="AA766" s="11"/>
      <c r="AB766" s="11"/>
      <c r="AC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</row>
    <row r="767" spans="2:59" ht="12.75" customHeight="1" x14ac:dyDescent="0.2">
      <c r="B767" s="11"/>
      <c r="C767" s="7"/>
      <c r="D767" s="7"/>
      <c r="E767" s="7"/>
      <c r="F767" s="7"/>
      <c r="G767" s="7"/>
      <c r="H767" s="3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49"/>
      <c r="Z767" s="7"/>
      <c r="AA767" s="11"/>
      <c r="AB767" s="11"/>
      <c r="AC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</row>
    <row r="768" spans="2:59" ht="12.75" customHeight="1" x14ac:dyDescent="0.2">
      <c r="B768" s="11"/>
      <c r="C768" s="7"/>
      <c r="D768" s="7"/>
      <c r="E768" s="7"/>
      <c r="F768" s="7"/>
      <c r="G768" s="7"/>
      <c r="H768" s="3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49"/>
      <c r="Z768" s="7"/>
      <c r="AA768" s="11"/>
      <c r="AB768" s="11"/>
      <c r="AC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</row>
    <row r="769" spans="2:59" ht="12.75" customHeight="1" x14ac:dyDescent="0.2">
      <c r="B769" s="11"/>
      <c r="C769" s="7"/>
      <c r="D769" s="7"/>
      <c r="E769" s="7"/>
      <c r="F769" s="7"/>
      <c r="G769" s="7"/>
      <c r="H769" s="3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49"/>
      <c r="Z769" s="7"/>
      <c r="AA769" s="11"/>
      <c r="AB769" s="11"/>
      <c r="AC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</row>
    <row r="770" spans="2:59" ht="12.75" customHeight="1" x14ac:dyDescent="0.2">
      <c r="B770" s="11"/>
      <c r="C770" s="7"/>
      <c r="D770" s="7"/>
      <c r="E770" s="7"/>
      <c r="F770" s="7"/>
      <c r="G770" s="7"/>
      <c r="H770" s="3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49"/>
      <c r="Z770" s="7"/>
      <c r="AA770" s="11"/>
      <c r="AB770" s="11"/>
      <c r="AC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</row>
    <row r="771" spans="2:59" ht="12.75" customHeight="1" x14ac:dyDescent="0.2">
      <c r="B771" s="11"/>
      <c r="C771" s="7"/>
      <c r="D771" s="7"/>
      <c r="E771" s="7"/>
      <c r="F771" s="7"/>
      <c r="G771" s="7"/>
      <c r="H771" s="3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49"/>
      <c r="Z771" s="7"/>
      <c r="AA771" s="11"/>
      <c r="AB771" s="11"/>
      <c r="AC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</row>
    <row r="772" spans="2:59" ht="12.75" customHeight="1" x14ac:dyDescent="0.2">
      <c r="B772" s="11"/>
      <c r="C772" s="7"/>
      <c r="D772" s="7"/>
      <c r="E772" s="7"/>
      <c r="F772" s="7"/>
      <c r="G772" s="7"/>
      <c r="H772" s="3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49"/>
      <c r="Z772" s="7"/>
      <c r="AA772" s="11"/>
      <c r="AB772" s="11"/>
      <c r="AC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</row>
    <row r="773" spans="2:59" ht="12.75" customHeight="1" x14ac:dyDescent="0.2">
      <c r="B773" s="11"/>
      <c r="C773" s="7"/>
      <c r="D773" s="7"/>
      <c r="E773" s="7"/>
      <c r="F773" s="7"/>
      <c r="G773" s="7"/>
      <c r="H773" s="3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49"/>
      <c r="Z773" s="7"/>
      <c r="AA773" s="11"/>
      <c r="AB773" s="11"/>
      <c r="AC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</row>
    <row r="774" spans="2:59" ht="12.75" customHeight="1" x14ac:dyDescent="0.2">
      <c r="B774" s="11"/>
      <c r="C774" s="7"/>
      <c r="D774" s="7"/>
      <c r="E774" s="7"/>
      <c r="F774" s="7"/>
      <c r="G774" s="7"/>
      <c r="H774" s="3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49"/>
      <c r="Z774" s="7"/>
      <c r="AA774" s="11"/>
      <c r="AB774" s="11"/>
      <c r="AC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</row>
    <row r="775" spans="2:59" ht="12.75" customHeight="1" x14ac:dyDescent="0.2">
      <c r="B775" s="11"/>
      <c r="C775" s="7"/>
      <c r="D775" s="7"/>
      <c r="E775" s="7"/>
      <c r="F775" s="7"/>
      <c r="G775" s="7"/>
      <c r="H775" s="3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49"/>
      <c r="Z775" s="7"/>
      <c r="AA775" s="11"/>
      <c r="AB775" s="11"/>
      <c r="AC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</row>
    <row r="776" spans="2:59" ht="12.75" customHeight="1" x14ac:dyDescent="0.2">
      <c r="B776" s="11"/>
      <c r="C776" s="7"/>
      <c r="D776" s="7"/>
      <c r="E776" s="7"/>
      <c r="F776" s="7"/>
      <c r="G776" s="7"/>
      <c r="H776" s="3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49"/>
      <c r="Z776" s="7"/>
      <c r="AA776" s="11"/>
      <c r="AB776" s="11"/>
      <c r="AC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</row>
    <row r="777" spans="2:59" ht="12.75" customHeight="1" x14ac:dyDescent="0.2">
      <c r="B777" s="11"/>
      <c r="C777" s="7"/>
      <c r="D777" s="7"/>
      <c r="E777" s="7"/>
      <c r="F777" s="7"/>
      <c r="G777" s="7"/>
      <c r="H777" s="3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49"/>
      <c r="Z777" s="7"/>
      <c r="AA777" s="11"/>
      <c r="AB777" s="11"/>
      <c r="AC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</row>
    <row r="778" spans="2:59" ht="12.75" customHeight="1" x14ac:dyDescent="0.2">
      <c r="B778" s="11"/>
      <c r="C778" s="7"/>
      <c r="D778" s="7"/>
      <c r="E778" s="7"/>
      <c r="F778" s="7"/>
      <c r="G778" s="7"/>
      <c r="H778" s="3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49"/>
      <c r="Z778" s="7"/>
      <c r="AA778" s="11"/>
      <c r="AB778" s="11"/>
      <c r="AC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</row>
    <row r="779" spans="2:59" ht="12.75" customHeight="1" x14ac:dyDescent="0.2">
      <c r="B779" s="11"/>
      <c r="C779" s="7"/>
      <c r="D779" s="7"/>
      <c r="E779" s="7"/>
      <c r="F779" s="7"/>
      <c r="G779" s="7"/>
      <c r="H779" s="3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49"/>
      <c r="Z779" s="7"/>
      <c r="AA779" s="11"/>
      <c r="AB779" s="11"/>
      <c r="AC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</row>
    <row r="780" spans="2:59" ht="12.75" customHeight="1" x14ac:dyDescent="0.2">
      <c r="B780" s="11"/>
      <c r="C780" s="7"/>
      <c r="D780" s="7"/>
      <c r="E780" s="7"/>
      <c r="F780" s="7"/>
      <c r="G780" s="7"/>
      <c r="H780" s="3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49"/>
      <c r="Z780" s="7"/>
      <c r="AA780" s="11"/>
      <c r="AB780" s="11"/>
      <c r="AC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</row>
    <row r="781" spans="2:59" ht="12.75" customHeight="1" x14ac:dyDescent="0.2">
      <c r="B781" s="11"/>
      <c r="C781" s="7"/>
      <c r="D781" s="7"/>
      <c r="E781" s="7"/>
      <c r="F781" s="7"/>
      <c r="G781" s="7"/>
      <c r="H781" s="3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49"/>
      <c r="Z781" s="7"/>
      <c r="AA781" s="11"/>
      <c r="AB781" s="11"/>
      <c r="AC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</row>
    <row r="782" spans="2:59" ht="12.75" customHeight="1" x14ac:dyDescent="0.2">
      <c r="B782" s="11"/>
      <c r="C782" s="7"/>
      <c r="D782" s="7"/>
      <c r="E782" s="7"/>
      <c r="F782" s="7"/>
      <c r="G782" s="7"/>
      <c r="H782" s="3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49"/>
      <c r="Z782" s="7"/>
      <c r="AA782" s="11"/>
      <c r="AB782" s="11"/>
      <c r="AC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</row>
    <row r="783" spans="2:59" ht="12.75" customHeight="1" x14ac:dyDescent="0.2">
      <c r="B783" s="11"/>
      <c r="C783" s="7"/>
      <c r="D783" s="7"/>
      <c r="E783" s="7"/>
      <c r="F783" s="7"/>
      <c r="G783" s="7"/>
      <c r="H783" s="3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49"/>
      <c r="Z783" s="7"/>
      <c r="AA783" s="11"/>
      <c r="AB783" s="11"/>
      <c r="AC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</row>
    <row r="784" spans="2:59" ht="12.75" customHeight="1" x14ac:dyDescent="0.2">
      <c r="B784" s="11"/>
      <c r="C784" s="7"/>
      <c r="D784" s="7"/>
      <c r="E784" s="7"/>
      <c r="F784" s="7"/>
      <c r="G784" s="7"/>
      <c r="H784" s="3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49"/>
      <c r="Z784" s="7"/>
      <c r="AA784" s="11"/>
      <c r="AB784" s="11"/>
      <c r="AC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</row>
    <row r="785" spans="2:59" ht="12.75" customHeight="1" x14ac:dyDescent="0.2">
      <c r="B785" s="11"/>
      <c r="C785" s="7"/>
      <c r="D785" s="7"/>
      <c r="E785" s="7"/>
      <c r="F785" s="7"/>
      <c r="G785" s="7"/>
      <c r="H785" s="3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49"/>
      <c r="Z785" s="7"/>
      <c r="AA785" s="11"/>
      <c r="AB785" s="11"/>
      <c r="AC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</row>
    <row r="786" spans="2:59" ht="12.75" customHeight="1" x14ac:dyDescent="0.2">
      <c r="B786" s="11"/>
      <c r="C786" s="7"/>
      <c r="D786" s="7"/>
      <c r="E786" s="7"/>
      <c r="F786" s="7"/>
      <c r="G786" s="7"/>
      <c r="H786" s="3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49"/>
      <c r="Z786" s="7"/>
      <c r="AA786" s="11"/>
      <c r="AB786" s="11"/>
      <c r="AC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</row>
    <row r="787" spans="2:59" ht="12.75" customHeight="1" x14ac:dyDescent="0.2">
      <c r="B787" s="11"/>
      <c r="C787" s="7"/>
      <c r="D787" s="7"/>
      <c r="E787" s="7"/>
      <c r="F787" s="7"/>
      <c r="G787" s="7"/>
      <c r="H787" s="3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49"/>
      <c r="Z787" s="7"/>
      <c r="AA787" s="11"/>
      <c r="AB787" s="11"/>
      <c r="AC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</row>
    <row r="788" spans="2:59" ht="12.75" customHeight="1" x14ac:dyDescent="0.2">
      <c r="B788" s="11"/>
      <c r="C788" s="7"/>
      <c r="D788" s="7"/>
      <c r="E788" s="7"/>
      <c r="F788" s="7"/>
      <c r="G788" s="7"/>
      <c r="H788" s="3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49"/>
      <c r="Z788" s="7"/>
      <c r="AA788" s="11"/>
      <c r="AB788" s="11"/>
      <c r="AC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</row>
    <row r="789" spans="2:59" ht="12.75" customHeight="1" x14ac:dyDescent="0.2">
      <c r="B789" s="11"/>
      <c r="C789" s="7"/>
      <c r="D789" s="7"/>
      <c r="E789" s="7"/>
      <c r="F789" s="7"/>
      <c r="G789" s="7"/>
      <c r="H789" s="3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49"/>
      <c r="Z789" s="7"/>
      <c r="AA789" s="11"/>
      <c r="AB789" s="11"/>
      <c r="AC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</row>
    <row r="790" spans="2:59" ht="12.75" customHeight="1" x14ac:dyDescent="0.2">
      <c r="B790" s="11"/>
      <c r="C790" s="7"/>
      <c r="D790" s="7"/>
      <c r="E790" s="7"/>
      <c r="F790" s="7"/>
      <c r="G790" s="7"/>
      <c r="H790" s="3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49"/>
      <c r="Z790" s="7"/>
      <c r="AA790" s="11"/>
      <c r="AB790" s="11"/>
      <c r="AC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</row>
    <row r="791" spans="2:59" ht="12.75" customHeight="1" x14ac:dyDescent="0.2">
      <c r="B791" s="11"/>
      <c r="C791" s="7"/>
      <c r="D791" s="7"/>
      <c r="E791" s="7"/>
      <c r="F791" s="7"/>
      <c r="G791" s="7"/>
      <c r="H791" s="3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49"/>
      <c r="Z791" s="7"/>
      <c r="AA791" s="11"/>
      <c r="AB791" s="11"/>
      <c r="AC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</row>
    <row r="792" spans="2:59" ht="12.75" customHeight="1" x14ac:dyDescent="0.2">
      <c r="B792" s="11"/>
      <c r="C792" s="7"/>
      <c r="D792" s="7"/>
      <c r="E792" s="7"/>
      <c r="F792" s="7"/>
      <c r="G792" s="7"/>
      <c r="H792" s="3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49"/>
      <c r="Z792" s="7"/>
      <c r="AA792" s="11"/>
      <c r="AB792" s="11"/>
      <c r="AC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</row>
    <row r="793" spans="2:59" ht="12.75" customHeight="1" x14ac:dyDescent="0.2">
      <c r="B793" s="11"/>
      <c r="C793" s="7"/>
      <c r="D793" s="7"/>
      <c r="E793" s="7"/>
      <c r="F793" s="7"/>
      <c r="G793" s="7"/>
      <c r="H793" s="3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49"/>
      <c r="Z793" s="7"/>
      <c r="AA793" s="11"/>
      <c r="AB793" s="11"/>
      <c r="AC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</row>
    <row r="794" spans="2:59" ht="12.75" customHeight="1" x14ac:dyDescent="0.2">
      <c r="B794" s="11"/>
      <c r="C794" s="7"/>
      <c r="D794" s="7"/>
      <c r="E794" s="7"/>
      <c r="F794" s="7"/>
      <c r="G794" s="7"/>
      <c r="H794" s="3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49"/>
      <c r="Z794" s="7"/>
      <c r="AA794" s="11"/>
      <c r="AB794" s="11"/>
      <c r="AC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</row>
    <row r="795" spans="2:59" ht="12.75" customHeight="1" x14ac:dyDescent="0.2">
      <c r="B795" s="11"/>
      <c r="C795" s="7"/>
      <c r="D795" s="7"/>
      <c r="E795" s="7"/>
      <c r="F795" s="7"/>
      <c r="G795" s="7"/>
      <c r="H795" s="3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49"/>
      <c r="Z795" s="7"/>
      <c r="AA795" s="11"/>
      <c r="AB795" s="11"/>
      <c r="AC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</row>
    <row r="796" spans="2:59" ht="12.75" customHeight="1" x14ac:dyDescent="0.2">
      <c r="B796" s="11"/>
      <c r="C796" s="7"/>
      <c r="D796" s="7"/>
      <c r="E796" s="7"/>
      <c r="F796" s="7"/>
      <c r="G796" s="7"/>
      <c r="H796" s="3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49"/>
      <c r="Z796" s="7"/>
      <c r="AA796" s="11"/>
      <c r="AB796" s="11"/>
      <c r="AC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</row>
    <row r="797" spans="2:59" ht="12.75" customHeight="1" x14ac:dyDescent="0.2">
      <c r="B797" s="11"/>
      <c r="C797" s="7"/>
      <c r="D797" s="7"/>
      <c r="E797" s="7"/>
      <c r="F797" s="7"/>
      <c r="G797" s="7"/>
      <c r="H797" s="3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49"/>
      <c r="Z797" s="7"/>
      <c r="AA797" s="11"/>
      <c r="AB797" s="11"/>
      <c r="AC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</row>
    <row r="798" spans="2:59" ht="12.75" customHeight="1" x14ac:dyDescent="0.2">
      <c r="B798" s="11"/>
      <c r="C798" s="7"/>
      <c r="D798" s="7"/>
      <c r="E798" s="7"/>
      <c r="F798" s="7"/>
      <c r="G798" s="7"/>
      <c r="H798" s="3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49"/>
      <c r="Z798" s="7"/>
      <c r="AA798" s="11"/>
      <c r="AB798" s="11"/>
      <c r="AC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</row>
    <row r="799" spans="2:59" ht="12.75" customHeight="1" x14ac:dyDescent="0.2">
      <c r="B799" s="11"/>
      <c r="C799" s="7"/>
      <c r="D799" s="7"/>
      <c r="E799" s="7"/>
      <c r="F799" s="7"/>
      <c r="G799" s="7"/>
      <c r="H799" s="3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49"/>
      <c r="Z799" s="7"/>
      <c r="AA799" s="11"/>
      <c r="AB799" s="11"/>
      <c r="AC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</row>
    <row r="800" spans="2:59" ht="12.75" customHeight="1" x14ac:dyDescent="0.2">
      <c r="B800" s="11"/>
      <c r="C800" s="7"/>
      <c r="D800" s="7"/>
      <c r="E800" s="7"/>
      <c r="F800" s="7"/>
      <c r="G800" s="7"/>
      <c r="H800" s="3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49"/>
      <c r="Z800" s="7"/>
      <c r="AA800" s="11"/>
      <c r="AB800" s="11"/>
      <c r="AC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</row>
    <row r="801" spans="2:59" ht="12.75" customHeight="1" x14ac:dyDescent="0.2">
      <c r="B801" s="11"/>
      <c r="C801" s="7"/>
      <c r="D801" s="7"/>
      <c r="E801" s="7"/>
      <c r="F801" s="7"/>
      <c r="G801" s="7"/>
      <c r="H801" s="3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49"/>
      <c r="Z801" s="7"/>
      <c r="AA801" s="11"/>
      <c r="AB801" s="11"/>
      <c r="AC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</row>
    <row r="802" spans="2:59" ht="12.75" customHeight="1" x14ac:dyDescent="0.2">
      <c r="B802" s="11"/>
      <c r="C802" s="7"/>
      <c r="D802" s="7"/>
      <c r="E802" s="7"/>
      <c r="F802" s="7"/>
      <c r="G802" s="7"/>
      <c r="H802" s="3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49"/>
      <c r="Z802" s="7"/>
      <c r="AA802" s="11"/>
      <c r="AB802" s="11"/>
      <c r="AC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</row>
    <row r="803" spans="2:59" ht="12.75" customHeight="1" x14ac:dyDescent="0.2">
      <c r="B803" s="11"/>
      <c r="C803" s="7"/>
      <c r="D803" s="7"/>
      <c r="E803" s="7"/>
      <c r="F803" s="7"/>
      <c r="G803" s="7"/>
      <c r="H803" s="3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49"/>
      <c r="Z803" s="7"/>
      <c r="AA803" s="11"/>
      <c r="AB803" s="11"/>
      <c r="AC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</row>
    <row r="804" spans="2:59" ht="12.75" customHeight="1" x14ac:dyDescent="0.2">
      <c r="B804" s="11"/>
      <c r="C804" s="7"/>
      <c r="D804" s="7"/>
      <c r="E804" s="7"/>
      <c r="F804" s="7"/>
      <c r="G804" s="7"/>
      <c r="H804" s="3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49"/>
      <c r="Z804" s="7"/>
      <c r="AA804" s="11"/>
      <c r="AB804" s="11"/>
      <c r="AC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</row>
    <row r="805" spans="2:59" ht="12.75" customHeight="1" x14ac:dyDescent="0.2">
      <c r="B805" s="11"/>
      <c r="C805" s="7"/>
      <c r="D805" s="7"/>
      <c r="E805" s="7"/>
      <c r="F805" s="7"/>
      <c r="G805" s="7"/>
      <c r="H805" s="3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49"/>
      <c r="Z805" s="7"/>
      <c r="AA805" s="11"/>
      <c r="AB805" s="11"/>
      <c r="AC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</row>
    <row r="806" spans="2:59" ht="12.75" customHeight="1" x14ac:dyDescent="0.2">
      <c r="B806" s="11"/>
      <c r="C806" s="7"/>
      <c r="D806" s="7"/>
      <c r="E806" s="7"/>
      <c r="F806" s="7"/>
      <c r="G806" s="7"/>
      <c r="H806" s="3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49"/>
      <c r="Z806" s="7"/>
      <c r="AA806" s="11"/>
      <c r="AB806" s="11"/>
      <c r="AC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</row>
    <row r="807" spans="2:59" ht="12.75" customHeight="1" x14ac:dyDescent="0.2">
      <c r="B807" s="11"/>
      <c r="C807" s="7"/>
      <c r="D807" s="7"/>
      <c r="E807" s="7"/>
      <c r="F807" s="7"/>
      <c r="G807" s="7"/>
      <c r="H807" s="3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49"/>
      <c r="Z807" s="7"/>
      <c r="AA807" s="11"/>
      <c r="AB807" s="11"/>
      <c r="AC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</row>
    <row r="808" spans="2:59" ht="12.75" customHeight="1" x14ac:dyDescent="0.2">
      <c r="B808" s="11"/>
      <c r="C808" s="7"/>
      <c r="D808" s="7"/>
      <c r="E808" s="7"/>
      <c r="F808" s="7"/>
      <c r="G808" s="7"/>
      <c r="H808" s="3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49"/>
      <c r="Z808" s="7"/>
      <c r="AA808" s="11"/>
      <c r="AB808" s="11"/>
      <c r="AC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</row>
    <row r="809" spans="2:59" ht="12.75" customHeight="1" x14ac:dyDescent="0.2">
      <c r="B809" s="11"/>
      <c r="C809" s="7"/>
      <c r="D809" s="7"/>
      <c r="E809" s="7"/>
      <c r="F809" s="7"/>
      <c r="G809" s="7"/>
      <c r="H809" s="3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49"/>
      <c r="Z809" s="7"/>
      <c r="AA809" s="11"/>
      <c r="AB809" s="11"/>
      <c r="AC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</row>
    <row r="810" spans="2:59" ht="12.75" customHeight="1" x14ac:dyDescent="0.2">
      <c r="B810" s="11"/>
      <c r="C810" s="7"/>
      <c r="D810" s="7"/>
      <c r="E810" s="7"/>
      <c r="F810" s="7"/>
      <c r="G810" s="7"/>
      <c r="H810" s="3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49"/>
      <c r="Z810" s="7"/>
      <c r="AA810" s="11"/>
      <c r="AB810" s="11"/>
      <c r="AC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</row>
    <row r="811" spans="2:59" ht="12.75" customHeight="1" x14ac:dyDescent="0.2">
      <c r="B811" s="11"/>
      <c r="C811" s="7"/>
      <c r="D811" s="7"/>
      <c r="E811" s="7"/>
      <c r="F811" s="7"/>
      <c r="G811" s="7"/>
      <c r="H811" s="3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49"/>
      <c r="Z811" s="7"/>
      <c r="AA811" s="11"/>
      <c r="AB811" s="11"/>
      <c r="AC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</row>
    <row r="812" spans="2:59" ht="12.75" customHeight="1" x14ac:dyDescent="0.2">
      <c r="B812" s="11"/>
      <c r="C812" s="7"/>
      <c r="D812" s="7"/>
      <c r="E812" s="7"/>
      <c r="F812" s="7"/>
      <c r="G812" s="7"/>
      <c r="H812" s="3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49"/>
      <c r="Z812" s="7"/>
      <c r="AA812" s="11"/>
      <c r="AB812" s="11"/>
      <c r="AC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</row>
    <row r="813" spans="2:59" ht="12.75" customHeight="1" x14ac:dyDescent="0.2">
      <c r="B813" s="11"/>
      <c r="C813" s="7"/>
      <c r="D813" s="7"/>
      <c r="E813" s="7"/>
      <c r="F813" s="7"/>
      <c r="G813" s="7"/>
      <c r="H813" s="3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49"/>
      <c r="Z813" s="7"/>
      <c r="AA813" s="11"/>
      <c r="AB813" s="11"/>
      <c r="AC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</row>
    <row r="814" spans="2:59" ht="12.75" customHeight="1" x14ac:dyDescent="0.2">
      <c r="B814" s="11"/>
      <c r="C814" s="7"/>
      <c r="D814" s="7"/>
      <c r="E814" s="7"/>
      <c r="F814" s="7"/>
      <c r="G814" s="7"/>
      <c r="H814" s="3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49"/>
      <c r="Z814" s="7"/>
      <c r="AA814" s="11"/>
      <c r="AB814" s="11"/>
      <c r="AC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</row>
    <row r="815" spans="2:59" ht="12.75" customHeight="1" x14ac:dyDescent="0.2">
      <c r="B815" s="11"/>
      <c r="C815" s="7"/>
      <c r="D815" s="7"/>
      <c r="E815" s="7"/>
      <c r="F815" s="7"/>
      <c r="G815" s="7"/>
      <c r="H815" s="3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49"/>
      <c r="Z815" s="7"/>
      <c r="AA815" s="11"/>
      <c r="AB815" s="11"/>
      <c r="AC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</row>
    <row r="816" spans="2:59" ht="12.75" customHeight="1" x14ac:dyDescent="0.2">
      <c r="B816" s="11"/>
      <c r="C816" s="7"/>
      <c r="D816" s="7"/>
      <c r="E816" s="7"/>
      <c r="F816" s="7"/>
      <c r="G816" s="7"/>
      <c r="H816" s="3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49"/>
      <c r="Z816" s="7"/>
      <c r="AA816" s="11"/>
      <c r="AB816" s="11"/>
      <c r="AC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</row>
    <row r="817" spans="2:59" ht="12.75" customHeight="1" x14ac:dyDescent="0.2">
      <c r="B817" s="11"/>
      <c r="C817" s="7"/>
      <c r="D817" s="7"/>
      <c r="E817" s="7"/>
      <c r="F817" s="7"/>
      <c r="G817" s="7"/>
      <c r="H817" s="3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49"/>
      <c r="Z817" s="7"/>
      <c r="AA817" s="11"/>
      <c r="AB817" s="11"/>
      <c r="AC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</row>
    <row r="818" spans="2:59" ht="12.75" customHeight="1" x14ac:dyDescent="0.2">
      <c r="B818" s="11"/>
      <c r="C818" s="7"/>
      <c r="D818" s="7"/>
      <c r="E818" s="7"/>
      <c r="F818" s="7"/>
      <c r="G818" s="7"/>
      <c r="H818" s="3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49"/>
      <c r="Z818" s="7"/>
      <c r="AA818" s="11"/>
      <c r="AB818" s="11"/>
      <c r="AC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</row>
    <row r="819" spans="2:59" ht="12.75" customHeight="1" x14ac:dyDescent="0.2">
      <c r="B819" s="11"/>
      <c r="C819" s="7"/>
      <c r="D819" s="7"/>
      <c r="E819" s="7"/>
      <c r="F819" s="7"/>
      <c r="G819" s="7"/>
      <c r="H819" s="3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49"/>
      <c r="Z819" s="7"/>
      <c r="AA819" s="11"/>
      <c r="AB819" s="11"/>
      <c r="AC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</row>
    <row r="820" spans="2:59" ht="12.75" customHeight="1" x14ac:dyDescent="0.2">
      <c r="B820" s="11"/>
      <c r="C820" s="7"/>
      <c r="D820" s="7"/>
      <c r="E820" s="7"/>
      <c r="F820" s="7"/>
      <c r="G820" s="7"/>
      <c r="H820" s="3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49"/>
      <c r="Z820" s="7"/>
      <c r="AA820" s="11"/>
      <c r="AB820" s="11"/>
      <c r="AC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</row>
    <row r="821" spans="2:59" ht="12.75" customHeight="1" x14ac:dyDescent="0.2">
      <c r="B821" s="11"/>
      <c r="C821" s="7"/>
      <c r="D821" s="7"/>
      <c r="E821" s="7"/>
      <c r="F821" s="7"/>
      <c r="G821" s="7"/>
      <c r="H821" s="3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49"/>
      <c r="Z821" s="7"/>
      <c r="AA821" s="11"/>
      <c r="AB821" s="11"/>
      <c r="AC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</row>
    <row r="822" spans="2:59" ht="12.75" customHeight="1" x14ac:dyDescent="0.2">
      <c r="B822" s="11"/>
      <c r="C822" s="7"/>
      <c r="D822" s="7"/>
      <c r="E822" s="7"/>
      <c r="F822" s="7"/>
      <c r="G822" s="7"/>
      <c r="H822" s="3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49"/>
      <c r="Z822" s="7"/>
      <c r="AA822" s="11"/>
      <c r="AB822" s="11"/>
      <c r="AC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</row>
    <row r="823" spans="2:59" ht="12.75" customHeight="1" x14ac:dyDescent="0.2">
      <c r="B823" s="11"/>
      <c r="C823" s="7"/>
      <c r="D823" s="7"/>
      <c r="E823" s="7"/>
      <c r="F823" s="7"/>
      <c r="G823" s="7"/>
      <c r="H823" s="3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49"/>
      <c r="Z823" s="7"/>
      <c r="AA823" s="11"/>
      <c r="AB823" s="11"/>
      <c r="AC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</row>
    <row r="824" spans="2:59" ht="12.75" customHeight="1" x14ac:dyDescent="0.2">
      <c r="B824" s="11"/>
      <c r="C824" s="7"/>
      <c r="D824" s="7"/>
      <c r="E824" s="7"/>
      <c r="F824" s="7"/>
      <c r="G824" s="7"/>
      <c r="H824" s="3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49"/>
      <c r="Z824" s="7"/>
      <c r="AA824" s="11"/>
      <c r="AB824" s="11"/>
      <c r="AC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</row>
    <row r="825" spans="2:59" ht="12.75" customHeight="1" x14ac:dyDescent="0.2">
      <c r="B825" s="11"/>
      <c r="C825" s="7"/>
      <c r="D825" s="7"/>
      <c r="E825" s="7"/>
      <c r="F825" s="7"/>
      <c r="G825" s="7"/>
      <c r="H825" s="3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49"/>
      <c r="Z825" s="7"/>
      <c r="AA825" s="11"/>
      <c r="AB825" s="11"/>
      <c r="AC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</row>
    <row r="826" spans="2:59" ht="12.75" customHeight="1" x14ac:dyDescent="0.2">
      <c r="B826" s="11"/>
      <c r="C826" s="7"/>
      <c r="D826" s="7"/>
      <c r="E826" s="7"/>
      <c r="F826" s="7"/>
      <c r="G826" s="7"/>
      <c r="H826" s="3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49"/>
      <c r="Z826" s="7"/>
      <c r="AA826" s="11"/>
      <c r="AB826" s="11"/>
      <c r="AC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</row>
    <row r="827" spans="2:59" ht="12.75" customHeight="1" x14ac:dyDescent="0.2">
      <c r="B827" s="11"/>
      <c r="C827" s="7"/>
      <c r="D827" s="7"/>
      <c r="E827" s="7"/>
      <c r="F827" s="7"/>
      <c r="G827" s="7"/>
      <c r="H827" s="3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49"/>
      <c r="Z827" s="7"/>
      <c r="AA827" s="11"/>
      <c r="AB827" s="11"/>
      <c r="AC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</row>
    <row r="828" spans="2:59" ht="12.75" customHeight="1" x14ac:dyDescent="0.2">
      <c r="B828" s="11"/>
      <c r="C828" s="7"/>
      <c r="D828" s="7"/>
      <c r="E828" s="7"/>
      <c r="F828" s="7"/>
      <c r="G828" s="7"/>
      <c r="H828" s="3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49"/>
      <c r="Z828" s="7"/>
      <c r="AA828" s="11"/>
      <c r="AB828" s="11"/>
      <c r="AC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</row>
    <row r="829" spans="2:59" ht="12.75" customHeight="1" x14ac:dyDescent="0.2">
      <c r="B829" s="11"/>
      <c r="C829" s="7"/>
      <c r="D829" s="7"/>
      <c r="E829" s="7"/>
      <c r="F829" s="7"/>
      <c r="G829" s="7"/>
      <c r="H829" s="3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49"/>
      <c r="Z829" s="7"/>
      <c r="AA829" s="11"/>
      <c r="AB829" s="11"/>
      <c r="AC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</row>
    <row r="830" spans="2:59" ht="12.75" customHeight="1" x14ac:dyDescent="0.2">
      <c r="B830" s="11"/>
      <c r="C830" s="7"/>
      <c r="D830" s="7"/>
      <c r="E830" s="7"/>
      <c r="F830" s="7"/>
      <c r="G830" s="7"/>
      <c r="H830" s="3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49"/>
      <c r="Z830" s="7"/>
      <c r="AA830" s="11"/>
      <c r="AB830" s="11"/>
      <c r="AC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</row>
    <row r="831" spans="2:59" ht="12.75" customHeight="1" x14ac:dyDescent="0.2">
      <c r="B831" s="11"/>
      <c r="C831" s="7"/>
      <c r="D831" s="7"/>
      <c r="E831" s="7"/>
      <c r="F831" s="7"/>
      <c r="G831" s="7"/>
      <c r="H831" s="3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49"/>
      <c r="Z831" s="7"/>
      <c r="AA831" s="11"/>
      <c r="AB831" s="11"/>
      <c r="AC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</row>
    <row r="832" spans="2:59" ht="12.75" customHeight="1" x14ac:dyDescent="0.2">
      <c r="B832" s="11"/>
      <c r="C832" s="7"/>
      <c r="D832" s="7"/>
      <c r="E832" s="7"/>
      <c r="F832" s="7"/>
      <c r="G832" s="7"/>
      <c r="H832" s="3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49"/>
      <c r="Z832" s="7"/>
      <c r="AA832" s="11"/>
      <c r="AB832" s="11"/>
      <c r="AC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</row>
    <row r="833" spans="2:59" ht="12.75" customHeight="1" x14ac:dyDescent="0.2">
      <c r="B833" s="11"/>
      <c r="C833" s="7"/>
      <c r="D833" s="7"/>
      <c r="E833" s="7"/>
      <c r="F833" s="7"/>
      <c r="G833" s="7"/>
      <c r="H833" s="3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49"/>
      <c r="Z833" s="7"/>
      <c r="AA833" s="11"/>
      <c r="AB833" s="11"/>
      <c r="AC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</row>
    <row r="834" spans="2:59" ht="12.75" customHeight="1" x14ac:dyDescent="0.2">
      <c r="B834" s="11"/>
      <c r="C834" s="7"/>
      <c r="D834" s="7"/>
      <c r="E834" s="7"/>
      <c r="F834" s="7"/>
      <c r="G834" s="7"/>
      <c r="H834" s="3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49"/>
      <c r="Z834" s="7"/>
      <c r="AA834" s="11"/>
      <c r="AB834" s="11"/>
      <c r="AC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</row>
    <row r="835" spans="2:59" ht="12.75" customHeight="1" x14ac:dyDescent="0.2">
      <c r="B835" s="11"/>
      <c r="C835" s="7"/>
      <c r="D835" s="7"/>
      <c r="E835" s="7"/>
      <c r="F835" s="7"/>
      <c r="G835" s="7"/>
      <c r="H835" s="3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49"/>
      <c r="Z835" s="7"/>
      <c r="AA835" s="11"/>
      <c r="AB835" s="11"/>
      <c r="AC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</row>
    <row r="836" spans="2:59" ht="12.75" customHeight="1" x14ac:dyDescent="0.2">
      <c r="B836" s="11"/>
      <c r="C836" s="7"/>
      <c r="D836" s="7"/>
      <c r="E836" s="7"/>
      <c r="F836" s="7"/>
      <c r="G836" s="7"/>
      <c r="H836" s="3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49"/>
      <c r="Z836" s="7"/>
      <c r="AA836" s="11"/>
      <c r="AB836" s="11"/>
      <c r="AC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</row>
    <row r="837" spans="2:59" ht="12.75" customHeight="1" x14ac:dyDescent="0.2">
      <c r="B837" s="11"/>
      <c r="C837" s="7"/>
      <c r="D837" s="7"/>
      <c r="E837" s="7"/>
      <c r="F837" s="7"/>
      <c r="G837" s="7"/>
      <c r="H837" s="3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49"/>
      <c r="Z837" s="7"/>
      <c r="AA837" s="11"/>
      <c r="AB837" s="11"/>
      <c r="AC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</row>
    <row r="838" spans="2:59" ht="12.75" customHeight="1" x14ac:dyDescent="0.2">
      <c r="B838" s="11"/>
      <c r="C838" s="7"/>
      <c r="D838" s="7"/>
      <c r="E838" s="7"/>
      <c r="F838" s="7"/>
      <c r="G838" s="7"/>
      <c r="H838" s="3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49"/>
      <c r="Z838" s="7"/>
      <c r="AA838" s="11"/>
      <c r="AB838" s="11"/>
      <c r="AC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</row>
    <row r="839" spans="2:59" ht="12.75" customHeight="1" x14ac:dyDescent="0.2">
      <c r="B839" s="11"/>
      <c r="C839" s="7"/>
      <c r="D839" s="7"/>
      <c r="E839" s="7"/>
      <c r="F839" s="7"/>
      <c r="G839" s="7"/>
      <c r="H839" s="3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49"/>
      <c r="Z839" s="7"/>
      <c r="AA839" s="11"/>
      <c r="AB839" s="11"/>
      <c r="AC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</row>
    <row r="840" spans="2:59" ht="12.75" customHeight="1" x14ac:dyDescent="0.2">
      <c r="B840" s="11"/>
      <c r="C840" s="7"/>
      <c r="D840" s="7"/>
      <c r="E840" s="7"/>
      <c r="F840" s="7"/>
      <c r="G840" s="7"/>
      <c r="H840" s="3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49"/>
      <c r="Z840" s="7"/>
      <c r="AA840" s="11"/>
      <c r="AB840" s="11"/>
      <c r="AC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</row>
    <row r="841" spans="2:59" ht="12.75" customHeight="1" x14ac:dyDescent="0.2">
      <c r="B841" s="11"/>
      <c r="C841" s="7"/>
      <c r="D841" s="7"/>
      <c r="E841" s="7"/>
      <c r="F841" s="7"/>
      <c r="G841" s="7"/>
      <c r="H841" s="3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49"/>
      <c r="Z841" s="7"/>
      <c r="AA841" s="11"/>
      <c r="AB841" s="11"/>
      <c r="AC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</row>
    <row r="842" spans="2:59" ht="12.75" customHeight="1" x14ac:dyDescent="0.2">
      <c r="B842" s="11"/>
      <c r="C842" s="7"/>
      <c r="D842" s="7"/>
      <c r="E842" s="7"/>
      <c r="F842" s="7"/>
      <c r="G842" s="7"/>
      <c r="H842" s="3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49"/>
      <c r="Z842" s="7"/>
      <c r="AA842" s="11"/>
      <c r="AB842" s="11"/>
      <c r="AC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</row>
    <row r="843" spans="2:59" ht="12.75" customHeight="1" x14ac:dyDescent="0.2">
      <c r="B843" s="11"/>
      <c r="C843" s="7"/>
      <c r="D843" s="7"/>
      <c r="E843" s="7"/>
      <c r="F843" s="7"/>
      <c r="G843" s="7"/>
      <c r="H843" s="3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49"/>
      <c r="Z843" s="7"/>
      <c r="AA843" s="11"/>
      <c r="AB843" s="11"/>
      <c r="AC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</row>
    <row r="844" spans="2:59" ht="12.75" customHeight="1" x14ac:dyDescent="0.2">
      <c r="B844" s="11"/>
      <c r="C844" s="7"/>
      <c r="D844" s="7"/>
      <c r="E844" s="7"/>
      <c r="F844" s="7"/>
      <c r="G844" s="7"/>
      <c r="H844" s="3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49"/>
      <c r="Z844" s="7"/>
      <c r="AA844" s="11"/>
      <c r="AB844" s="11"/>
      <c r="AC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</row>
    <row r="845" spans="2:59" ht="12.75" customHeight="1" x14ac:dyDescent="0.2">
      <c r="B845" s="11"/>
      <c r="C845" s="7"/>
      <c r="D845" s="7"/>
      <c r="E845" s="7"/>
      <c r="F845" s="7"/>
      <c r="G845" s="7"/>
      <c r="H845" s="3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49"/>
      <c r="Z845" s="7"/>
      <c r="AA845" s="11"/>
      <c r="AB845" s="11"/>
      <c r="AC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</row>
    <row r="846" spans="2:59" ht="12.75" customHeight="1" x14ac:dyDescent="0.2">
      <c r="B846" s="11"/>
      <c r="C846" s="7"/>
      <c r="D846" s="7"/>
      <c r="E846" s="7"/>
      <c r="F846" s="7"/>
      <c r="G846" s="7"/>
      <c r="H846" s="3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49"/>
      <c r="Z846" s="7"/>
      <c r="AA846" s="11"/>
      <c r="AB846" s="11"/>
      <c r="AC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</row>
    <row r="847" spans="2:59" ht="12.75" customHeight="1" x14ac:dyDescent="0.2">
      <c r="B847" s="11"/>
      <c r="C847" s="7"/>
      <c r="D847" s="7"/>
      <c r="E847" s="7"/>
      <c r="F847" s="7"/>
      <c r="G847" s="7"/>
      <c r="H847" s="3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49"/>
      <c r="Z847" s="7"/>
      <c r="AA847" s="11"/>
      <c r="AB847" s="11"/>
      <c r="AC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</row>
    <row r="848" spans="2:59" ht="12.75" customHeight="1" x14ac:dyDescent="0.2">
      <c r="B848" s="11"/>
      <c r="C848" s="7"/>
      <c r="D848" s="7"/>
      <c r="E848" s="7"/>
      <c r="F848" s="7"/>
      <c r="G848" s="7"/>
      <c r="H848" s="3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49"/>
      <c r="Z848" s="7"/>
      <c r="AA848" s="11"/>
      <c r="AB848" s="11"/>
      <c r="AC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</row>
    <row r="849" spans="2:59" ht="12.75" customHeight="1" x14ac:dyDescent="0.2">
      <c r="B849" s="11"/>
      <c r="C849" s="7"/>
      <c r="D849" s="7"/>
      <c r="E849" s="7"/>
      <c r="F849" s="7"/>
      <c r="G849" s="7"/>
      <c r="H849" s="3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49"/>
      <c r="Z849" s="7"/>
      <c r="AA849" s="11"/>
      <c r="AB849" s="11"/>
      <c r="AC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</row>
    <row r="850" spans="2:59" ht="12.75" customHeight="1" x14ac:dyDescent="0.2">
      <c r="B850" s="11"/>
      <c r="C850" s="7"/>
      <c r="D850" s="7"/>
      <c r="E850" s="7"/>
      <c r="F850" s="7"/>
      <c r="G850" s="7"/>
      <c r="H850" s="3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49"/>
      <c r="Z850" s="7"/>
      <c r="AA850" s="11"/>
      <c r="AB850" s="11"/>
      <c r="AC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</row>
    <row r="851" spans="2:59" ht="12.75" customHeight="1" x14ac:dyDescent="0.2">
      <c r="B851" s="11"/>
      <c r="C851" s="7"/>
      <c r="D851" s="7"/>
      <c r="E851" s="7"/>
      <c r="F851" s="7"/>
      <c r="G851" s="7"/>
      <c r="H851" s="3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49"/>
      <c r="Z851" s="7"/>
      <c r="AA851" s="11"/>
      <c r="AB851" s="11"/>
      <c r="AC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</row>
    <row r="852" spans="2:59" ht="12.75" customHeight="1" x14ac:dyDescent="0.2">
      <c r="B852" s="11"/>
      <c r="C852" s="7"/>
      <c r="D852" s="7"/>
      <c r="E852" s="7"/>
      <c r="F852" s="7"/>
      <c r="G852" s="7"/>
      <c r="H852" s="3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49"/>
      <c r="Z852" s="7"/>
      <c r="AA852" s="11"/>
      <c r="AB852" s="11"/>
      <c r="AC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</row>
    <row r="853" spans="2:59" ht="12.75" customHeight="1" x14ac:dyDescent="0.2">
      <c r="B853" s="11"/>
      <c r="C853" s="7"/>
      <c r="D853" s="7"/>
      <c r="E853" s="7"/>
      <c r="F853" s="7"/>
      <c r="G853" s="7"/>
      <c r="H853" s="3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49"/>
      <c r="Z853" s="7"/>
      <c r="AA853" s="11"/>
      <c r="AB853" s="11"/>
      <c r="AC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</row>
    <row r="854" spans="2:59" ht="12.75" customHeight="1" x14ac:dyDescent="0.2">
      <c r="B854" s="11"/>
      <c r="C854" s="7"/>
      <c r="D854" s="7"/>
      <c r="E854" s="7"/>
      <c r="F854" s="7"/>
      <c r="G854" s="7"/>
      <c r="H854" s="3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49"/>
      <c r="Z854" s="7"/>
      <c r="AA854" s="11"/>
      <c r="AB854" s="11"/>
      <c r="AC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</row>
    <row r="855" spans="2:59" ht="12.75" customHeight="1" x14ac:dyDescent="0.2">
      <c r="B855" s="11"/>
      <c r="C855" s="7"/>
      <c r="D855" s="7"/>
      <c r="E855" s="7"/>
      <c r="F855" s="7"/>
      <c r="G855" s="7"/>
      <c r="H855" s="3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49"/>
      <c r="Z855" s="7"/>
      <c r="AA855" s="11"/>
      <c r="AB855" s="11"/>
      <c r="AC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</row>
    <row r="856" spans="2:59" ht="12.75" customHeight="1" x14ac:dyDescent="0.2">
      <c r="B856" s="11"/>
      <c r="C856" s="7"/>
      <c r="D856" s="7"/>
      <c r="E856" s="7"/>
      <c r="F856" s="7"/>
      <c r="G856" s="7"/>
      <c r="H856" s="3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49"/>
      <c r="Z856" s="7"/>
      <c r="AA856" s="11"/>
      <c r="AB856" s="11"/>
      <c r="AC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</row>
    <row r="857" spans="2:59" ht="12.75" customHeight="1" x14ac:dyDescent="0.2">
      <c r="B857" s="11"/>
      <c r="C857" s="7"/>
      <c r="D857" s="7"/>
      <c r="E857" s="7"/>
      <c r="F857" s="7"/>
      <c r="G857" s="7"/>
      <c r="H857" s="3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49"/>
      <c r="Z857" s="7"/>
      <c r="AA857" s="11"/>
      <c r="AB857" s="11"/>
      <c r="AC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</row>
    <row r="858" spans="2:59" ht="12.75" customHeight="1" x14ac:dyDescent="0.2">
      <c r="B858" s="11"/>
      <c r="C858" s="7"/>
      <c r="D858" s="7"/>
      <c r="E858" s="7"/>
      <c r="F858" s="7"/>
      <c r="G858" s="7"/>
      <c r="H858" s="3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49"/>
      <c r="Z858" s="7"/>
      <c r="AA858" s="11"/>
      <c r="AB858" s="11"/>
      <c r="AC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</row>
    <row r="859" spans="2:59" ht="12.75" customHeight="1" x14ac:dyDescent="0.2">
      <c r="B859" s="11"/>
      <c r="C859" s="7"/>
      <c r="D859" s="7"/>
      <c r="E859" s="7"/>
      <c r="F859" s="7"/>
      <c r="G859" s="7"/>
      <c r="H859" s="3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49"/>
      <c r="Z859" s="7"/>
      <c r="AA859" s="11"/>
      <c r="AB859" s="11"/>
      <c r="AC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</row>
    <row r="860" spans="2:59" ht="12.75" customHeight="1" x14ac:dyDescent="0.2">
      <c r="B860" s="11"/>
      <c r="C860" s="7"/>
      <c r="D860" s="7"/>
      <c r="E860" s="7"/>
      <c r="F860" s="7"/>
      <c r="G860" s="7"/>
      <c r="H860" s="3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49"/>
      <c r="Z860" s="7"/>
      <c r="AA860" s="11"/>
      <c r="AB860" s="11"/>
      <c r="AC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</row>
    <row r="861" spans="2:59" ht="12.75" customHeight="1" x14ac:dyDescent="0.2">
      <c r="B861" s="11"/>
      <c r="C861" s="7"/>
      <c r="D861" s="7"/>
      <c r="E861" s="7"/>
      <c r="F861" s="7"/>
      <c r="G861" s="7"/>
      <c r="H861" s="3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49"/>
      <c r="Z861" s="7"/>
      <c r="AA861" s="11"/>
      <c r="AB861" s="11"/>
      <c r="AC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</row>
    <row r="862" spans="2:59" ht="12.75" customHeight="1" x14ac:dyDescent="0.2">
      <c r="B862" s="11"/>
      <c r="C862" s="7"/>
      <c r="D862" s="7"/>
      <c r="E862" s="7"/>
      <c r="F862" s="7"/>
      <c r="G862" s="7"/>
      <c r="H862" s="3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49"/>
      <c r="Z862" s="7"/>
      <c r="AA862" s="11"/>
      <c r="AB862" s="11"/>
      <c r="AC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</row>
    <row r="863" spans="2:59" ht="12.75" customHeight="1" x14ac:dyDescent="0.2">
      <c r="B863" s="11"/>
      <c r="C863" s="7"/>
      <c r="D863" s="7"/>
      <c r="E863" s="7"/>
      <c r="F863" s="7"/>
      <c r="G863" s="7"/>
      <c r="H863" s="3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49"/>
      <c r="Z863" s="7"/>
      <c r="AA863" s="11"/>
      <c r="AB863" s="11"/>
      <c r="AC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</row>
    <row r="864" spans="2:59" ht="12.75" customHeight="1" x14ac:dyDescent="0.2">
      <c r="B864" s="11"/>
      <c r="C864" s="7"/>
      <c r="D864" s="7"/>
      <c r="E864" s="7"/>
      <c r="F864" s="7"/>
      <c r="G864" s="7"/>
      <c r="H864" s="3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49"/>
      <c r="Z864" s="7"/>
      <c r="AA864" s="11"/>
      <c r="AB864" s="11"/>
      <c r="AC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</row>
    <row r="865" spans="2:59" ht="12.75" customHeight="1" x14ac:dyDescent="0.2">
      <c r="B865" s="11"/>
      <c r="C865" s="7"/>
      <c r="D865" s="7"/>
      <c r="E865" s="7"/>
      <c r="F865" s="7"/>
      <c r="G865" s="7"/>
      <c r="H865" s="3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49"/>
      <c r="Z865" s="7"/>
      <c r="AA865" s="11"/>
      <c r="AB865" s="11"/>
      <c r="AC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</row>
    <row r="866" spans="2:59" ht="12.75" customHeight="1" x14ac:dyDescent="0.2">
      <c r="B866" s="11"/>
      <c r="C866" s="7"/>
      <c r="D866" s="7"/>
      <c r="E866" s="7"/>
      <c r="F866" s="7"/>
      <c r="G866" s="7"/>
      <c r="H866" s="3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49"/>
      <c r="Z866" s="7"/>
      <c r="AA866" s="11"/>
      <c r="AB866" s="11"/>
      <c r="AC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</row>
    <row r="867" spans="2:59" ht="12.75" customHeight="1" x14ac:dyDescent="0.2">
      <c r="B867" s="11"/>
      <c r="C867" s="7"/>
      <c r="D867" s="7"/>
      <c r="E867" s="7"/>
      <c r="F867" s="7"/>
      <c r="G867" s="7"/>
      <c r="H867" s="3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49"/>
      <c r="Z867" s="7"/>
      <c r="AA867" s="11"/>
      <c r="AB867" s="11"/>
      <c r="AC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</row>
    <row r="868" spans="2:59" ht="12.75" customHeight="1" x14ac:dyDescent="0.2">
      <c r="B868" s="11"/>
      <c r="C868" s="7"/>
      <c r="D868" s="7"/>
      <c r="E868" s="7"/>
      <c r="F868" s="7"/>
      <c r="G868" s="7"/>
      <c r="H868" s="3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49"/>
      <c r="Z868" s="7"/>
      <c r="AA868" s="11"/>
      <c r="AB868" s="11"/>
      <c r="AC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</row>
    <row r="869" spans="2:59" ht="12.75" customHeight="1" x14ac:dyDescent="0.2">
      <c r="B869" s="11"/>
      <c r="C869" s="7"/>
      <c r="D869" s="7"/>
      <c r="E869" s="7"/>
      <c r="F869" s="7"/>
      <c r="G869" s="7"/>
      <c r="H869" s="3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49"/>
      <c r="Z869" s="7"/>
      <c r="AA869" s="11"/>
      <c r="AB869" s="11"/>
      <c r="AC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</row>
    <row r="870" spans="2:59" ht="12.75" customHeight="1" x14ac:dyDescent="0.2">
      <c r="B870" s="11"/>
      <c r="C870" s="7"/>
      <c r="D870" s="7"/>
      <c r="E870" s="7"/>
      <c r="F870" s="7"/>
      <c r="G870" s="7"/>
      <c r="H870" s="3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49"/>
      <c r="Z870" s="7"/>
      <c r="AA870" s="11"/>
      <c r="AB870" s="11"/>
      <c r="AC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</row>
    <row r="871" spans="2:59" ht="12.75" customHeight="1" x14ac:dyDescent="0.2">
      <c r="B871" s="11"/>
      <c r="C871" s="7"/>
      <c r="D871" s="7"/>
      <c r="E871" s="7"/>
      <c r="F871" s="7"/>
      <c r="G871" s="7"/>
      <c r="H871" s="3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49"/>
      <c r="Z871" s="7"/>
      <c r="AA871" s="11"/>
      <c r="AB871" s="11"/>
      <c r="AC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</row>
    <row r="872" spans="2:59" ht="12.75" customHeight="1" x14ac:dyDescent="0.2">
      <c r="B872" s="11"/>
      <c r="C872" s="7"/>
      <c r="D872" s="7"/>
      <c r="E872" s="7"/>
      <c r="F872" s="7"/>
      <c r="G872" s="7"/>
      <c r="H872" s="3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49"/>
      <c r="Z872" s="7"/>
      <c r="AA872" s="11"/>
      <c r="AB872" s="11"/>
      <c r="AC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</row>
    <row r="873" spans="2:59" ht="12.75" customHeight="1" x14ac:dyDescent="0.2">
      <c r="B873" s="11"/>
      <c r="C873" s="7"/>
      <c r="D873" s="7"/>
      <c r="E873" s="7"/>
      <c r="F873" s="7"/>
      <c r="G873" s="7"/>
      <c r="H873" s="3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49"/>
      <c r="Z873" s="7"/>
      <c r="AA873" s="11"/>
      <c r="AB873" s="11"/>
      <c r="AC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</row>
    <row r="874" spans="2:59" ht="12.75" customHeight="1" x14ac:dyDescent="0.2">
      <c r="B874" s="11"/>
      <c r="C874" s="7"/>
      <c r="D874" s="7"/>
      <c r="E874" s="7"/>
      <c r="F874" s="7"/>
      <c r="G874" s="7"/>
      <c r="H874" s="3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49"/>
      <c r="Z874" s="7"/>
      <c r="AA874" s="11"/>
      <c r="AB874" s="11"/>
      <c r="AC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</row>
    <row r="875" spans="2:59" ht="12.75" customHeight="1" x14ac:dyDescent="0.2">
      <c r="B875" s="11"/>
      <c r="C875" s="7"/>
      <c r="D875" s="7"/>
      <c r="E875" s="7"/>
      <c r="F875" s="7"/>
      <c r="G875" s="7"/>
      <c r="H875" s="3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49"/>
      <c r="Z875" s="7"/>
      <c r="AA875" s="11"/>
      <c r="AB875" s="11"/>
      <c r="AC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</row>
    <row r="876" spans="2:59" ht="12.75" customHeight="1" x14ac:dyDescent="0.2">
      <c r="B876" s="11"/>
      <c r="C876" s="7"/>
      <c r="D876" s="7"/>
      <c r="E876" s="7"/>
      <c r="F876" s="7"/>
      <c r="G876" s="7"/>
      <c r="H876" s="3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49"/>
      <c r="Z876" s="7"/>
      <c r="AA876" s="11"/>
      <c r="AB876" s="11"/>
      <c r="AC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</row>
    <row r="877" spans="2:59" ht="12.75" customHeight="1" x14ac:dyDescent="0.2">
      <c r="B877" s="11"/>
      <c r="C877" s="7"/>
      <c r="D877" s="7"/>
      <c r="E877" s="7"/>
      <c r="F877" s="7"/>
      <c r="G877" s="7"/>
      <c r="H877" s="3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49"/>
      <c r="Z877" s="7"/>
      <c r="AA877" s="11"/>
      <c r="AB877" s="11"/>
      <c r="AC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</row>
    <row r="878" spans="2:59" ht="12.75" customHeight="1" x14ac:dyDescent="0.2">
      <c r="B878" s="11"/>
      <c r="C878" s="7"/>
      <c r="D878" s="7"/>
      <c r="E878" s="7"/>
      <c r="F878" s="7"/>
      <c r="G878" s="7"/>
      <c r="H878" s="3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49"/>
      <c r="Z878" s="7"/>
      <c r="AA878" s="11"/>
      <c r="AB878" s="11"/>
      <c r="AC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</row>
    <row r="879" spans="2:59" ht="12.75" customHeight="1" x14ac:dyDescent="0.2">
      <c r="B879" s="11"/>
      <c r="C879" s="7"/>
      <c r="D879" s="7"/>
      <c r="E879" s="7"/>
      <c r="F879" s="7"/>
      <c r="G879" s="7"/>
      <c r="H879" s="3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49"/>
      <c r="Z879" s="7"/>
      <c r="AA879" s="11"/>
      <c r="AB879" s="11"/>
      <c r="AC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</row>
    <row r="880" spans="2:59" ht="12.75" customHeight="1" x14ac:dyDescent="0.2">
      <c r="B880" s="11"/>
      <c r="C880" s="7"/>
      <c r="D880" s="7"/>
      <c r="E880" s="7"/>
      <c r="F880" s="7"/>
      <c r="G880" s="7"/>
      <c r="H880" s="3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49"/>
      <c r="Z880" s="7"/>
      <c r="AA880" s="11"/>
      <c r="AB880" s="11"/>
      <c r="AC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</row>
    <row r="881" spans="2:59" ht="12.75" customHeight="1" x14ac:dyDescent="0.2">
      <c r="B881" s="11"/>
      <c r="C881" s="7"/>
      <c r="D881" s="7"/>
      <c r="E881" s="7"/>
      <c r="F881" s="7"/>
      <c r="G881" s="7"/>
      <c r="H881" s="3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49"/>
      <c r="Z881" s="7"/>
      <c r="AA881" s="11"/>
      <c r="AB881" s="11"/>
      <c r="AC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</row>
    <row r="882" spans="2:59" ht="12.75" customHeight="1" x14ac:dyDescent="0.2">
      <c r="B882" s="11"/>
      <c r="C882" s="7"/>
      <c r="D882" s="7"/>
      <c r="E882" s="7"/>
      <c r="F882" s="7"/>
      <c r="G882" s="7"/>
      <c r="H882" s="3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49"/>
      <c r="Z882" s="7"/>
      <c r="AA882" s="11"/>
      <c r="AB882" s="11"/>
      <c r="AC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</row>
    <row r="883" spans="2:59" ht="12.75" customHeight="1" x14ac:dyDescent="0.2">
      <c r="B883" s="11"/>
      <c r="C883" s="7"/>
      <c r="D883" s="7"/>
      <c r="E883" s="7"/>
      <c r="F883" s="7"/>
      <c r="G883" s="7"/>
      <c r="H883" s="3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49"/>
      <c r="Z883" s="7"/>
      <c r="AA883" s="11"/>
      <c r="AB883" s="11"/>
      <c r="AC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</row>
    <row r="884" spans="2:59" ht="12.75" customHeight="1" x14ac:dyDescent="0.2">
      <c r="B884" s="11"/>
      <c r="C884" s="7"/>
      <c r="D884" s="7"/>
      <c r="E884" s="7"/>
      <c r="F884" s="7"/>
      <c r="G884" s="7"/>
      <c r="H884" s="3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49"/>
      <c r="Z884" s="7"/>
      <c r="AA884" s="11"/>
      <c r="AB884" s="11"/>
      <c r="AC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</row>
    <row r="885" spans="2:59" ht="12.75" customHeight="1" x14ac:dyDescent="0.2">
      <c r="B885" s="11"/>
      <c r="C885" s="7"/>
      <c r="D885" s="7"/>
      <c r="E885" s="7"/>
      <c r="F885" s="7"/>
      <c r="G885" s="7"/>
      <c r="H885" s="3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49"/>
      <c r="Z885" s="7"/>
      <c r="AA885" s="11"/>
      <c r="AB885" s="11"/>
      <c r="AC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</row>
    <row r="886" spans="2:59" ht="12.75" customHeight="1" x14ac:dyDescent="0.2">
      <c r="B886" s="11"/>
      <c r="C886" s="7"/>
      <c r="D886" s="7"/>
      <c r="E886" s="7"/>
      <c r="F886" s="7"/>
      <c r="G886" s="7"/>
      <c r="H886" s="3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49"/>
      <c r="Z886" s="7"/>
      <c r="AA886" s="11"/>
      <c r="AB886" s="11"/>
      <c r="AC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</row>
    <row r="887" spans="2:59" ht="12.75" customHeight="1" x14ac:dyDescent="0.2">
      <c r="B887" s="11"/>
      <c r="C887" s="7"/>
      <c r="D887" s="7"/>
      <c r="E887" s="7"/>
      <c r="F887" s="7"/>
      <c r="G887" s="7"/>
      <c r="H887" s="3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49"/>
      <c r="Z887" s="7"/>
      <c r="AA887" s="11"/>
      <c r="AB887" s="11"/>
      <c r="AC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</row>
    <row r="888" spans="2:59" ht="12.75" customHeight="1" x14ac:dyDescent="0.2">
      <c r="B888" s="11"/>
      <c r="C888" s="7"/>
      <c r="D888" s="7"/>
      <c r="E888" s="7"/>
      <c r="F888" s="7"/>
      <c r="G888" s="7"/>
      <c r="H888" s="3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49"/>
      <c r="Z888" s="7"/>
      <c r="AA888" s="11"/>
      <c r="AB888" s="11"/>
      <c r="AC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</row>
    <row r="889" spans="2:59" ht="12.75" customHeight="1" x14ac:dyDescent="0.2">
      <c r="B889" s="11"/>
      <c r="C889" s="7"/>
      <c r="D889" s="7"/>
      <c r="E889" s="7"/>
      <c r="F889" s="7"/>
      <c r="G889" s="7"/>
      <c r="H889" s="3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49"/>
      <c r="Z889" s="7"/>
      <c r="AA889" s="11"/>
      <c r="AB889" s="11"/>
      <c r="AC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</row>
    <row r="890" spans="2:59" ht="12.75" customHeight="1" x14ac:dyDescent="0.2">
      <c r="B890" s="11"/>
      <c r="C890" s="7"/>
      <c r="D890" s="7"/>
      <c r="E890" s="7"/>
      <c r="F890" s="7"/>
      <c r="G890" s="7"/>
      <c r="H890" s="3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49"/>
      <c r="Z890" s="7"/>
      <c r="AA890" s="11"/>
      <c r="AB890" s="11"/>
      <c r="AC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</row>
    <row r="891" spans="2:59" ht="12.75" customHeight="1" x14ac:dyDescent="0.2">
      <c r="B891" s="11"/>
      <c r="C891" s="7"/>
      <c r="D891" s="7"/>
      <c r="E891" s="7"/>
      <c r="F891" s="7"/>
      <c r="G891" s="7"/>
      <c r="H891" s="3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49"/>
      <c r="Z891" s="7"/>
      <c r="AA891" s="11"/>
      <c r="AB891" s="11"/>
      <c r="AC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</row>
    <row r="892" spans="2:59" ht="12.75" customHeight="1" x14ac:dyDescent="0.2">
      <c r="B892" s="11"/>
      <c r="C892" s="7"/>
      <c r="D892" s="7"/>
      <c r="E892" s="7"/>
      <c r="F892" s="7"/>
      <c r="G892" s="7"/>
      <c r="H892" s="3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49"/>
      <c r="Z892" s="7"/>
      <c r="AA892" s="11"/>
      <c r="AB892" s="11"/>
      <c r="AC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</row>
    <row r="893" spans="2:59" ht="12.75" customHeight="1" x14ac:dyDescent="0.2">
      <c r="B893" s="11"/>
      <c r="C893" s="7"/>
      <c r="D893" s="7"/>
      <c r="E893" s="7"/>
      <c r="F893" s="7"/>
      <c r="G893" s="7"/>
      <c r="H893" s="3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49"/>
      <c r="Z893" s="7"/>
      <c r="AA893" s="11"/>
      <c r="AB893" s="11"/>
      <c r="AC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</row>
    <row r="894" spans="2:59" ht="12.75" customHeight="1" x14ac:dyDescent="0.2">
      <c r="B894" s="11"/>
      <c r="C894" s="7"/>
      <c r="D894" s="7"/>
      <c r="E894" s="7"/>
      <c r="F894" s="7"/>
      <c r="G894" s="7"/>
      <c r="H894" s="3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49"/>
      <c r="Z894" s="7"/>
      <c r="AA894" s="11"/>
      <c r="AB894" s="11"/>
      <c r="AC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</row>
    <row r="895" spans="2:59" ht="12.75" customHeight="1" x14ac:dyDescent="0.2">
      <c r="B895" s="11"/>
      <c r="C895" s="7"/>
      <c r="D895" s="7"/>
      <c r="E895" s="7"/>
      <c r="F895" s="7"/>
      <c r="G895" s="7"/>
      <c r="H895" s="3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49"/>
      <c r="Z895" s="7"/>
      <c r="AA895" s="11"/>
      <c r="AB895" s="11"/>
      <c r="AC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</row>
    <row r="896" spans="2:59" ht="12.75" customHeight="1" x14ac:dyDescent="0.2">
      <c r="B896" s="11"/>
      <c r="C896" s="7"/>
      <c r="D896" s="7"/>
      <c r="E896" s="7"/>
      <c r="F896" s="7"/>
      <c r="G896" s="7"/>
      <c r="H896" s="3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49"/>
      <c r="Z896" s="7"/>
      <c r="AA896" s="11"/>
      <c r="AB896" s="11"/>
      <c r="AC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</row>
    <row r="897" spans="2:59" ht="12.75" customHeight="1" x14ac:dyDescent="0.2">
      <c r="B897" s="11"/>
      <c r="C897" s="7"/>
      <c r="D897" s="7"/>
      <c r="E897" s="7"/>
      <c r="F897" s="7"/>
      <c r="G897" s="7"/>
      <c r="H897" s="3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49"/>
      <c r="Z897" s="7"/>
      <c r="AA897" s="11"/>
      <c r="AB897" s="11"/>
      <c r="AC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</row>
    <row r="898" spans="2:59" ht="12.75" customHeight="1" x14ac:dyDescent="0.2">
      <c r="B898" s="11"/>
      <c r="C898" s="7"/>
      <c r="D898" s="7"/>
      <c r="E898" s="7"/>
      <c r="F898" s="7"/>
      <c r="G898" s="7"/>
      <c r="H898" s="3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49"/>
      <c r="Z898" s="7"/>
      <c r="AA898" s="11"/>
      <c r="AB898" s="11"/>
      <c r="AC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</row>
    <row r="899" spans="2:59" ht="12.75" customHeight="1" x14ac:dyDescent="0.2">
      <c r="B899" s="11"/>
      <c r="C899" s="7"/>
      <c r="D899" s="7"/>
      <c r="E899" s="7"/>
      <c r="F899" s="7"/>
      <c r="G899" s="7"/>
      <c r="H899" s="3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49"/>
      <c r="Z899" s="7"/>
      <c r="AA899" s="11"/>
      <c r="AB899" s="11"/>
      <c r="AC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</row>
    <row r="900" spans="2:59" ht="12.75" customHeight="1" x14ac:dyDescent="0.2">
      <c r="B900" s="11"/>
      <c r="C900" s="7"/>
      <c r="D900" s="7"/>
      <c r="E900" s="7"/>
      <c r="F900" s="7"/>
      <c r="G900" s="7"/>
      <c r="H900" s="3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49"/>
      <c r="Z900" s="7"/>
      <c r="AA900" s="11"/>
      <c r="AB900" s="11"/>
      <c r="AC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</row>
    <row r="901" spans="2:59" ht="12.75" customHeight="1" x14ac:dyDescent="0.2">
      <c r="B901" s="11"/>
      <c r="C901" s="7"/>
      <c r="D901" s="7"/>
      <c r="E901" s="7"/>
      <c r="F901" s="7"/>
      <c r="G901" s="7"/>
      <c r="H901" s="3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49"/>
      <c r="Z901" s="7"/>
      <c r="AA901" s="11"/>
      <c r="AB901" s="11"/>
      <c r="AC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</row>
    <row r="902" spans="2:59" ht="12.75" customHeight="1" x14ac:dyDescent="0.2">
      <c r="B902" s="11"/>
      <c r="C902" s="7"/>
      <c r="D902" s="7"/>
      <c r="E902" s="7"/>
      <c r="F902" s="7"/>
      <c r="G902" s="7"/>
      <c r="H902" s="3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49"/>
      <c r="Z902" s="7"/>
      <c r="AA902" s="11"/>
      <c r="AB902" s="11"/>
      <c r="AC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</row>
    <row r="903" spans="2:59" ht="12.75" customHeight="1" x14ac:dyDescent="0.2">
      <c r="B903" s="11"/>
      <c r="C903" s="7"/>
      <c r="D903" s="7"/>
      <c r="E903" s="7"/>
      <c r="F903" s="7"/>
      <c r="G903" s="7"/>
      <c r="H903" s="3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49"/>
      <c r="Z903" s="7"/>
      <c r="AA903" s="11"/>
      <c r="AB903" s="11"/>
      <c r="AC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</row>
    <row r="904" spans="2:59" ht="12.75" customHeight="1" x14ac:dyDescent="0.2">
      <c r="B904" s="11"/>
      <c r="C904" s="7"/>
      <c r="D904" s="7"/>
      <c r="E904" s="7"/>
      <c r="F904" s="7"/>
      <c r="G904" s="7"/>
      <c r="H904" s="3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49"/>
      <c r="Z904" s="7"/>
      <c r="AA904" s="11"/>
      <c r="AB904" s="11"/>
      <c r="AC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</row>
    <row r="905" spans="2:59" ht="12.75" customHeight="1" x14ac:dyDescent="0.2">
      <c r="B905" s="11"/>
      <c r="C905" s="7"/>
      <c r="D905" s="7"/>
      <c r="E905" s="7"/>
      <c r="F905" s="7"/>
      <c r="G905" s="7"/>
      <c r="H905" s="3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49"/>
      <c r="Z905" s="7"/>
      <c r="AA905" s="11"/>
      <c r="AB905" s="11"/>
      <c r="AC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</row>
    <row r="906" spans="2:59" ht="12.75" customHeight="1" x14ac:dyDescent="0.2">
      <c r="B906" s="11"/>
      <c r="C906" s="7"/>
      <c r="D906" s="7"/>
      <c r="E906" s="7"/>
      <c r="F906" s="7"/>
      <c r="G906" s="7"/>
      <c r="H906" s="3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49"/>
      <c r="Z906" s="7"/>
      <c r="AA906" s="11"/>
      <c r="AB906" s="11"/>
      <c r="AC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</row>
    <row r="907" spans="2:59" ht="12.75" customHeight="1" x14ac:dyDescent="0.2">
      <c r="B907" s="11"/>
      <c r="C907" s="7"/>
      <c r="D907" s="7"/>
      <c r="E907" s="7"/>
      <c r="F907" s="7"/>
      <c r="G907" s="7"/>
      <c r="H907" s="3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49"/>
      <c r="Z907" s="7"/>
      <c r="AA907" s="11"/>
      <c r="AB907" s="11"/>
      <c r="AC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</row>
    <row r="908" spans="2:59" ht="12.75" customHeight="1" x14ac:dyDescent="0.2">
      <c r="B908" s="11"/>
      <c r="C908" s="7"/>
      <c r="D908" s="7"/>
      <c r="E908" s="7"/>
      <c r="F908" s="7"/>
      <c r="G908" s="7"/>
      <c r="H908" s="3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49"/>
      <c r="Z908" s="7"/>
      <c r="AA908" s="11"/>
      <c r="AB908" s="11"/>
      <c r="AC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</row>
    <row r="909" spans="2:59" ht="12.75" customHeight="1" x14ac:dyDescent="0.2">
      <c r="B909" s="11"/>
      <c r="C909" s="7"/>
      <c r="D909" s="7"/>
      <c r="E909" s="7"/>
      <c r="F909" s="7"/>
      <c r="G909" s="7"/>
      <c r="H909" s="3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49"/>
      <c r="Z909" s="7"/>
      <c r="AA909" s="11"/>
      <c r="AB909" s="11"/>
      <c r="AC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</row>
    <row r="910" spans="2:59" ht="12.75" customHeight="1" x14ac:dyDescent="0.2">
      <c r="B910" s="11"/>
      <c r="C910" s="7"/>
      <c r="D910" s="7"/>
      <c r="E910" s="7"/>
      <c r="F910" s="7"/>
      <c r="G910" s="7"/>
      <c r="H910" s="3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49"/>
      <c r="Z910" s="7"/>
      <c r="AA910" s="11"/>
      <c r="AB910" s="11"/>
      <c r="AC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</row>
    <row r="911" spans="2:59" ht="12.75" customHeight="1" x14ac:dyDescent="0.2">
      <c r="B911" s="11"/>
      <c r="C911" s="7"/>
      <c r="D911" s="7"/>
      <c r="E911" s="7"/>
      <c r="F911" s="7"/>
      <c r="G911" s="7"/>
      <c r="H911" s="3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49"/>
      <c r="Z911" s="7"/>
      <c r="AA911" s="11"/>
      <c r="AB911" s="11"/>
      <c r="AC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</row>
    <row r="912" spans="2:59" ht="12.75" customHeight="1" x14ac:dyDescent="0.2">
      <c r="B912" s="11"/>
      <c r="C912" s="7"/>
      <c r="D912" s="7"/>
      <c r="E912" s="7"/>
      <c r="F912" s="7"/>
      <c r="G912" s="7"/>
      <c r="H912" s="3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49"/>
      <c r="Z912" s="7"/>
      <c r="AA912" s="11"/>
      <c r="AB912" s="11"/>
      <c r="AC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</row>
    <row r="913" spans="2:59" ht="12.75" customHeight="1" x14ac:dyDescent="0.2">
      <c r="B913" s="11"/>
      <c r="C913" s="7"/>
      <c r="D913" s="7"/>
      <c r="E913" s="7"/>
      <c r="F913" s="7"/>
      <c r="G913" s="7"/>
      <c r="H913" s="3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49"/>
      <c r="Z913" s="7"/>
      <c r="AA913" s="11"/>
      <c r="AB913" s="11"/>
      <c r="AC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</row>
    <row r="914" spans="2:59" ht="12.75" customHeight="1" x14ac:dyDescent="0.2">
      <c r="B914" s="11"/>
      <c r="C914" s="7"/>
      <c r="D914" s="7"/>
      <c r="E914" s="7"/>
      <c r="F914" s="7"/>
      <c r="G914" s="7"/>
      <c r="H914" s="3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49"/>
      <c r="Z914" s="7"/>
      <c r="AA914" s="11"/>
      <c r="AB914" s="11"/>
      <c r="AC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</row>
    <row r="915" spans="2:59" ht="12.75" customHeight="1" x14ac:dyDescent="0.2">
      <c r="B915" s="11"/>
      <c r="C915" s="7"/>
      <c r="D915" s="7"/>
      <c r="E915" s="7"/>
      <c r="F915" s="7"/>
      <c r="G915" s="7"/>
      <c r="H915" s="3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49"/>
      <c r="Z915" s="7"/>
      <c r="AA915" s="11"/>
      <c r="AB915" s="11"/>
      <c r="AC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</row>
    <row r="916" spans="2:59" ht="12.75" customHeight="1" x14ac:dyDescent="0.2">
      <c r="B916" s="11"/>
      <c r="C916" s="7"/>
      <c r="D916" s="7"/>
      <c r="E916" s="7"/>
      <c r="F916" s="7"/>
      <c r="G916" s="7"/>
      <c r="H916" s="3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49"/>
      <c r="Z916" s="7"/>
      <c r="AA916" s="11"/>
      <c r="AB916" s="11"/>
      <c r="AC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</row>
    <row r="917" spans="2:59" ht="12.75" customHeight="1" x14ac:dyDescent="0.2">
      <c r="B917" s="11"/>
      <c r="C917" s="7"/>
      <c r="D917" s="7"/>
      <c r="E917" s="7"/>
      <c r="F917" s="7"/>
      <c r="G917" s="7"/>
      <c r="H917" s="3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49"/>
      <c r="Z917" s="7"/>
      <c r="AA917" s="11"/>
      <c r="AB917" s="11"/>
      <c r="AC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</row>
    <row r="918" spans="2:59" ht="12.75" customHeight="1" x14ac:dyDescent="0.2">
      <c r="B918" s="11"/>
      <c r="C918" s="7"/>
      <c r="D918" s="7"/>
      <c r="E918" s="7"/>
      <c r="F918" s="7"/>
      <c r="G918" s="7"/>
      <c r="H918" s="3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49"/>
      <c r="Z918" s="7"/>
      <c r="AA918" s="11"/>
      <c r="AB918" s="11"/>
      <c r="AC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</row>
    <row r="919" spans="2:59" ht="12.75" customHeight="1" x14ac:dyDescent="0.2">
      <c r="B919" s="11"/>
      <c r="C919" s="7"/>
      <c r="D919" s="7"/>
      <c r="E919" s="7"/>
      <c r="F919" s="7"/>
      <c r="G919" s="7"/>
      <c r="H919" s="3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49"/>
      <c r="Z919" s="7"/>
      <c r="AA919" s="11"/>
      <c r="AB919" s="11"/>
      <c r="AC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</row>
    <row r="920" spans="2:59" ht="12.75" customHeight="1" x14ac:dyDescent="0.2">
      <c r="B920" s="11"/>
      <c r="C920" s="7"/>
      <c r="D920" s="7"/>
      <c r="E920" s="7"/>
      <c r="F920" s="7"/>
      <c r="G920" s="7"/>
      <c r="H920" s="3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49"/>
      <c r="Z920" s="7"/>
      <c r="AA920" s="11"/>
      <c r="AB920" s="11"/>
      <c r="AC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</row>
    <row r="921" spans="2:59" ht="12.75" customHeight="1" x14ac:dyDescent="0.2">
      <c r="B921" s="11"/>
      <c r="C921" s="7"/>
      <c r="D921" s="7"/>
      <c r="E921" s="7"/>
      <c r="F921" s="7"/>
      <c r="G921" s="7"/>
      <c r="H921" s="3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49"/>
      <c r="Z921" s="7"/>
      <c r="AA921" s="11"/>
      <c r="AB921" s="11"/>
      <c r="AC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</row>
    <row r="922" spans="2:59" ht="12.75" customHeight="1" x14ac:dyDescent="0.2">
      <c r="B922" s="11"/>
      <c r="C922" s="7"/>
      <c r="D922" s="7"/>
      <c r="E922" s="7"/>
      <c r="F922" s="7"/>
      <c r="G922" s="7"/>
      <c r="H922" s="3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49"/>
      <c r="Z922" s="7"/>
      <c r="AA922" s="11"/>
      <c r="AB922" s="11"/>
      <c r="AC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</row>
    <row r="923" spans="2:59" ht="12.75" customHeight="1" x14ac:dyDescent="0.2">
      <c r="B923" s="11"/>
      <c r="C923" s="7"/>
      <c r="D923" s="7"/>
      <c r="E923" s="7"/>
      <c r="F923" s="7"/>
      <c r="G923" s="7"/>
      <c r="H923" s="3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49"/>
      <c r="Z923" s="7"/>
      <c r="AA923" s="11"/>
      <c r="AB923" s="11"/>
      <c r="AC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</row>
    <row r="924" spans="2:59" ht="12.75" customHeight="1" x14ac:dyDescent="0.2">
      <c r="B924" s="11"/>
      <c r="C924" s="7"/>
      <c r="D924" s="7"/>
      <c r="E924" s="7"/>
      <c r="F924" s="7"/>
      <c r="G924" s="7"/>
      <c r="H924" s="3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49"/>
      <c r="Z924" s="7"/>
      <c r="AA924" s="11"/>
      <c r="AB924" s="11"/>
      <c r="AC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</row>
    <row r="925" spans="2:59" ht="12.75" customHeight="1" x14ac:dyDescent="0.2">
      <c r="B925" s="11"/>
      <c r="C925" s="7"/>
      <c r="D925" s="7"/>
      <c r="E925" s="7"/>
      <c r="F925" s="7"/>
      <c r="G925" s="7"/>
      <c r="H925" s="3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49"/>
      <c r="Z925" s="7"/>
      <c r="AA925" s="11"/>
      <c r="AB925" s="11"/>
      <c r="AC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</row>
    <row r="926" spans="2:59" ht="12.75" customHeight="1" x14ac:dyDescent="0.2">
      <c r="B926" s="11"/>
      <c r="C926" s="7"/>
      <c r="D926" s="7"/>
      <c r="E926" s="7"/>
      <c r="F926" s="7"/>
      <c r="G926" s="7"/>
      <c r="H926" s="3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49"/>
      <c r="Z926" s="7"/>
      <c r="AA926" s="11"/>
      <c r="AB926" s="11"/>
      <c r="AC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</row>
    <row r="927" spans="2:59" ht="12.75" customHeight="1" x14ac:dyDescent="0.2">
      <c r="B927" s="11"/>
      <c r="C927" s="7"/>
      <c r="D927" s="7"/>
      <c r="E927" s="7"/>
      <c r="F927" s="7"/>
      <c r="G927" s="7"/>
      <c r="H927" s="3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49"/>
      <c r="Z927" s="7"/>
      <c r="AA927" s="11"/>
      <c r="AB927" s="11"/>
      <c r="AC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</row>
    <row r="928" spans="2:59" ht="12.75" customHeight="1" x14ac:dyDescent="0.2">
      <c r="B928" s="11"/>
      <c r="C928" s="7"/>
      <c r="D928" s="7"/>
      <c r="E928" s="7"/>
      <c r="F928" s="7"/>
      <c r="G928" s="7"/>
      <c r="H928" s="3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49"/>
      <c r="Z928" s="7"/>
      <c r="AA928" s="11"/>
      <c r="AB928" s="11"/>
      <c r="AC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</row>
    <row r="929" spans="2:59" ht="12.75" customHeight="1" x14ac:dyDescent="0.2">
      <c r="B929" s="11"/>
      <c r="C929" s="7"/>
      <c r="D929" s="7"/>
      <c r="E929" s="7"/>
      <c r="F929" s="7"/>
      <c r="G929" s="7"/>
      <c r="H929" s="3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49"/>
      <c r="Z929" s="7"/>
      <c r="AA929" s="11"/>
      <c r="AB929" s="11"/>
      <c r="AC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</row>
    <row r="930" spans="2:59" ht="12.75" customHeight="1" x14ac:dyDescent="0.2">
      <c r="B930" s="11"/>
      <c r="C930" s="7"/>
      <c r="D930" s="7"/>
      <c r="E930" s="7"/>
      <c r="F930" s="7"/>
      <c r="G930" s="7"/>
      <c r="H930" s="3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49"/>
      <c r="Z930" s="7"/>
      <c r="AA930" s="11"/>
      <c r="AB930" s="11"/>
      <c r="AC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</row>
    <row r="931" spans="2:59" ht="12.75" customHeight="1" x14ac:dyDescent="0.2">
      <c r="B931" s="11"/>
      <c r="C931" s="7"/>
      <c r="D931" s="7"/>
      <c r="E931" s="7"/>
      <c r="F931" s="7"/>
      <c r="G931" s="7"/>
      <c r="H931" s="3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49"/>
      <c r="Z931" s="7"/>
      <c r="AA931" s="11"/>
      <c r="AB931" s="11"/>
      <c r="AC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</row>
    <row r="932" spans="2:59" ht="12.75" customHeight="1" x14ac:dyDescent="0.2">
      <c r="B932" s="11"/>
      <c r="C932" s="7"/>
      <c r="D932" s="7"/>
      <c r="E932" s="7"/>
      <c r="F932" s="7"/>
      <c r="G932" s="7"/>
      <c r="H932" s="3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49"/>
      <c r="Z932" s="7"/>
      <c r="AA932" s="11"/>
      <c r="AB932" s="11"/>
      <c r="AC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</row>
    <row r="933" spans="2:59" ht="12.75" customHeight="1" x14ac:dyDescent="0.2">
      <c r="B933" s="11"/>
      <c r="C933" s="7"/>
      <c r="D933" s="7"/>
      <c r="E933" s="7"/>
      <c r="F933" s="7"/>
      <c r="G933" s="7"/>
      <c r="H933" s="3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49"/>
      <c r="Z933" s="7"/>
      <c r="AA933" s="11"/>
      <c r="AB933" s="11"/>
      <c r="AC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</row>
    <row r="934" spans="2:59" ht="12.75" customHeight="1" x14ac:dyDescent="0.2">
      <c r="B934" s="11"/>
      <c r="C934" s="7"/>
      <c r="D934" s="7"/>
      <c r="E934" s="7"/>
      <c r="F934" s="7"/>
      <c r="G934" s="7"/>
      <c r="H934" s="3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49"/>
      <c r="Z934" s="7"/>
      <c r="AA934" s="11"/>
      <c r="AB934" s="11"/>
      <c r="AC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</row>
    <row r="935" spans="2:59" ht="12.75" customHeight="1" x14ac:dyDescent="0.2">
      <c r="B935" s="11"/>
      <c r="C935" s="7"/>
      <c r="D935" s="7"/>
      <c r="E935" s="7"/>
      <c r="F935" s="7"/>
      <c r="G935" s="7"/>
      <c r="H935" s="3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49"/>
      <c r="Z935" s="7"/>
      <c r="AA935" s="11"/>
      <c r="AB935" s="11"/>
      <c r="AC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</row>
    <row r="936" spans="2:59" ht="12.75" customHeight="1" x14ac:dyDescent="0.2">
      <c r="B936" s="11"/>
      <c r="C936" s="7"/>
      <c r="D936" s="7"/>
      <c r="E936" s="7"/>
      <c r="F936" s="7"/>
      <c r="G936" s="7"/>
      <c r="H936" s="3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49"/>
      <c r="Z936" s="7"/>
      <c r="AA936" s="11"/>
      <c r="AB936" s="11"/>
      <c r="AC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</row>
    <row r="937" spans="2:59" ht="12.75" customHeight="1" x14ac:dyDescent="0.2">
      <c r="B937" s="11"/>
      <c r="C937" s="7"/>
      <c r="D937" s="7"/>
      <c r="E937" s="7"/>
      <c r="F937" s="7"/>
      <c r="G937" s="7"/>
      <c r="H937" s="3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49"/>
      <c r="Z937" s="7"/>
      <c r="AA937" s="11"/>
      <c r="AB937" s="11"/>
      <c r="AC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</row>
    <row r="938" spans="2:59" ht="12.75" customHeight="1" x14ac:dyDescent="0.2">
      <c r="B938" s="11"/>
      <c r="C938" s="7"/>
      <c r="D938" s="7"/>
      <c r="E938" s="7"/>
      <c r="F938" s="7"/>
      <c r="G938" s="7"/>
      <c r="H938" s="3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49"/>
      <c r="Z938" s="7"/>
      <c r="AA938" s="11"/>
      <c r="AB938" s="11"/>
      <c r="AC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</row>
    <row r="939" spans="2:59" ht="12.75" customHeight="1" x14ac:dyDescent="0.2">
      <c r="B939" s="11"/>
      <c r="C939" s="7"/>
      <c r="D939" s="7"/>
      <c r="E939" s="7"/>
      <c r="F939" s="7"/>
      <c r="G939" s="7"/>
      <c r="H939" s="3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49"/>
      <c r="Z939" s="7"/>
      <c r="AA939" s="11"/>
      <c r="AB939" s="11"/>
      <c r="AC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</row>
    <row r="940" spans="2:59" ht="12.75" customHeight="1" x14ac:dyDescent="0.2">
      <c r="B940" s="11"/>
      <c r="C940" s="7"/>
      <c r="D940" s="7"/>
      <c r="E940" s="7"/>
      <c r="F940" s="7"/>
      <c r="G940" s="7"/>
      <c r="H940" s="3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49"/>
      <c r="Z940" s="7"/>
      <c r="AA940" s="11"/>
      <c r="AB940" s="11"/>
      <c r="AC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</row>
    <row r="941" spans="2:59" ht="12.75" customHeight="1" x14ac:dyDescent="0.2">
      <c r="B941" s="11"/>
      <c r="C941" s="7"/>
      <c r="D941" s="7"/>
      <c r="E941" s="7"/>
      <c r="F941" s="7"/>
      <c r="G941" s="7"/>
      <c r="H941" s="3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49"/>
      <c r="Z941" s="7"/>
      <c r="AA941" s="11"/>
      <c r="AB941" s="11"/>
      <c r="AC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</row>
    <row r="942" spans="2:59" ht="12.75" customHeight="1" x14ac:dyDescent="0.2">
      <c r="B942" s="11"/>
      <c r="C942" s="7"/>
      <c r="D942" s="7"/>
      <c r="E942" s="7"/>
      <c r="F942" s="7"/>
      <c r="G942" s="7"/>
      <c r="H942" s="3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49"/>
      <c r="Z942" s="7"/>
      <c r="AA942" s="11"/>
      <c r="AB942" s="11"/>
      <c r="AC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</row>
    <row r="943" spans="2:59" ht="12.75" customHeight="1" x14ac:dyDescent="0.2">
      <c r="B943" s="11"/>
      <c r="C943" s="7"/>
      <c r="D943" s="7"/>
      <c r="E943" s="7"/>
      <c r="F943" s="7"/>
      <c r="G943" s="7"/>
      <c r="H943" s="3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49"/>
      <c r="Z943" s="7"/>
      <c r="AA943" s="11"/>
      <c r="AB943" s="11"/>
      <c r="AC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</row>
    <row r="944" spans="2:59" ht="12.75" customHeight="1" x14ac:dyDescent="0.2">
      <c r="B944" s="11"/>
      <c r="C944" s="7"/>
      <c r="D944" s="7"/>
      <c r="E944" s="7"/>
      <c r="F944" s="7"/>
      <c r="G944" s="7"/>
      <c r="H944" s="3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49"/>
      <c r="Z944" s="7"/>
      <c r="AA944" s="11"/>
      <c r="AB944" s="11"/>
      <c r="AC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</row>
    <row r="945" spans="2:59" ht="12.75" customHeight="1" x14ac:dyDescent="0.2">
      <c r="B945" s="11"/>
      <c r="C945" s="7"/>
      <c r="D945" s="7"/>
      <c r="E945" s="7"/>
      <c r="F945" s="7"/>
      <c r="G945" s="7"/>
      <c r="H945" s="3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49"/>
      <c r="Z945" s="7"/>
      <c r="AA945" s="11"/>
      <c r="AB945" s="11"/>
      <c r="AC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</row>
    <row r="946" spans="2:59" ht="12.75" customHeight="1" x14ac:dyDescent="0.2">
      <c r="B946" s="11"/>
      <c r="C946" s="7"/>
      <c r="D946" s="7"/>
      <c r="E946" s="7"/>
      <c r="F946" s="7"/>
      <c r="G946" s="7"/>
      <c r="H946" s="3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49"/>
      <c r="Z946" s="7"/>
      <c r="AA946" s="11"/>
      <c r="AB946" s="11"/>
      <c r="AC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</row>
    <row r="947" spans="2:59" ht="12.75" customHeight="1" x14ac:dyDescent="0.2">
      <c r="B947" s="11"/>
      <c r="C947" s="7"/>
      <c r="D947" s="7"/>
      <c r="E947" s="7"/>
      <c r="F947" s="7"/>
      <c r="G947" s="7"/>
      <c r="H947" s="3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49"/>
      <c r="Z947" s="7"/>
      <c r="AA947" s="11"/>
      <c r="AB947" s="11"/>
      <c r="AC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</row>
    <row r="948" spans="2:59" ht="12.75" customHeight="1" x14ac:dyDescent="0.2">
      <c r="B948" s="11"/>
      <c r="C948" s="7"/>
      <c r="D948" s="7"/>
      <c r="E948" s="7"/>
      <c r="F948" s="7"/>
      <c r="G948" s="7"/>
      <c r="H948" s="3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49"/>
      <c r="Z948" s="7"/>
      <c r="AA948" s="11"/>
      <c r="AB948" s="11"/>
      <c r="AC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</row>
    <row r="949" spans="2:59" ht="12.75" customHeight="1" x14ac:dyDescent="0.2">
      <c r="B949" s="11"/>
      <c r="C949" s="7"/>
      <c r="D949" s="7"/>
      <c r="E949" s="7"/>
      <c r="F949" s="7"/>
      <c r="G949" s="7"/>
      <c r="H949" s="3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49"/>
      <c r="Z949" s="7"/>
      <c r="AA949" s="11"/>
      <c r="AB949" s="11"/>
      <c r="AC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</row>
    <row r="950" spans="2:59" ht="12.75" customHeight="1" x14ac:dyDescent="0.2">
      <c r="B950" s="11"/>
      <c r="C950" s="7"/>
      <c r="D950" s="7"/>
      <c r="E950" s="7"/>
      <c r="F950" s="7"/>
      <c r="G950" s="7"/>
      <c r="H950" s="3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49"/>
      <c r="Z950" s="7"/>
      <c r="AA950" s="11"/>
      <c r="AB950" s="11"/>
      <c r="AC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</row>
    <row r="951" spans="2:59" ht="12.75" customHeight="1" x14ac:dyDescent="0.2">
      <c r="B951" s="11"/>
      <c r="C951" s="7"/>
      <c r="D951" s="7"/>
      <c r="E951" s="7"/>
      <c r="F951" s="7"/>
      <c r="G951" s="7"/>
      <c r="H951" s="3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49"/>
      <c r="Z951" s="7"/>
      <c r="AA951" s="11"/>
      <c r="AB951" s="11"/>
      <c r="AC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</row>
    <row r="952" spans="2:59" ht="12.75" customHeight="1" x14ac:dyDescent="0.2">
      <c r="B952" s="11"/>
      <c r="C952" s="7"/>
      <c r="D952" s="7"/>
      <c r="E952" s="7"/>
      <c r="F952" s="7"/>
      <c r="G952" s="7"/>
      <c r="H952" s="3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49"/>
      <c r="Z952" s="7"/>
      <c r="AA952" s="11"/>
      <c r="AB952" s="11"/>
      <c r="AC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</row>
    <row r="953" spans="2:59" ht="12.75" customHeight="1" x14ac:dyDescent="0.2">
      <c r="B953" s="11"/>
      <c r="C953" s="7"/>
      <c r="D953" s="7"/>
      <c r="E953" s="7"/>
      <c r="F953" s="7"/>
      <c r="G953" s="7"/>
      <c r="H953" s="3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49"/>
      <c r="Z953" s="7"/>
      <c r="AA953" s="11"/>
      <c r="AB953" s="11"/>
      <c r="AC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</row>
    <row r="954" spans="2:59" ht="12.75" customHeight="1" x14ac:dyDescent="0.2">
      <c r="B954" s="11"/>
      <c r="C954" s="7"/>
      <c r="D954" s="7"/>
      <c r="E954" s="7"/>
      <c r="F954" s="7"/>
      <c r="G954" s="7"/>
      <c r="H954" s="3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49"/>
      <c r="Z954" s="7"/>
      <c r="AA954" s="11"/>
      <c r="AB954" s="11"/>
      <c r="AC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</row>
    <row r="955" spans="2:59" ht="12.75" customHeight="1" x14ac:dyDescent="0.2">
      <c r="B955" s="11"/>
      <c r="C955" s="7"/>
      <c r="D955" s="7"/>
      <c r="E955" s="7"/>
      <c r="F955" s="7"/>
      <c r="G955" s="7"/>
      <c r="H955" s="3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49"/>
      <c r="Z955" s="7"/>
      <c r="AA955" s="11"/>
      <c r="AB955" s="11"/>
      <c r="AC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</row>
    <row r="956" spans="2:59" ht="12.75" customHeight="1" x14ac:dyDescent="0.2">
      <c r="B956" s="11"/>
      <c r="C956" s="7"/>
      <c r="D956" s="7"/>
      <c r="E956" s="7"/>
      <c r="F956" s="7"/>
      <c r="G956" s="7"/>
      <c r="H956" s="3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49"/>
      <c r="Z956" s="7"/>
      <c r="AA956" s="11"/>
      <c r="AB956" s="11"/>
      <c r="AC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</row>
    <row r="957" spans="2:59" ht="12.75" customHeight="1" x14ac:dyDescent="0.2">
      <c r="B957" s="11"/>
      <c r="C957" s="7"/>
      <c r="D957" s="7"/>
      <c r="E957" s="7"/>
      <c r="F957" s="7"/>
      <c r="G957" s="7"/>
      <c r="H957" s="3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49"/>
      <c r="Z957" s="7"/>
      <c r="AA957" s="11"/>
      <c r="AB957" s="11"/>
      <c r="AC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</row>
    <row r="958" spans="2:59" ht="12.75" customHeight="1" x14ac:dyDescent="0.2">
      <c r="B958" s="11"/>
      <c r="C958" s="7"/>
      <c r="D958" s="7"/>
      <c r="E958" s="7"/>
      <c r="F958" s="7"/>
      <c r="G958" s="7"/>
      <c r="H958" s="3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49"/>
      <c r="Z958" s="7"/>
      <c r="AA958" s="11"/>
      <c r="AB958" s="11"/>
      <c r="AC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</row>
    <row r="959" spans="2:59" ht="12.75" customHeight="1" x14ac:dyDescent="0.2">
      <c r="B959" s="11"/>
      <c r="C959" s="7"/>
      <c r="D959" s="7"/>
      <c r="E959" s="7"/>
      <c r="F959" s="7"/>
      <c r="G959" s="7"/>
      <c r="H959" s="3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49"/>
      <c r="Z959" s="7"/>
      <c r="AA959" s="11"/>
      <c r="AB959" s="11"/>
      <c r="AC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</row>
    <row r="960" spans="2:59" ht="12.75" customHeight="1" x14ac:dyDescent="0.2">
      <c r="B960" s="11"/>
      <c r="C960" s="7"/>
      <c r="D960" s="7"/>
      <c r="E960" s="7"/>
      <c r="F960" s="7"/>
      <c r="G960" s="7"/>
      <c r="H960" s="3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49"/>
      <c r="Z960" s="7"/>
      <c r="AA960" s="11"/>
      <c r="AB960" s="11"/>
      <c r="AC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</row>
    <row r="961" spans="2:59" ht="12.75" customHeight="1" x14ac:dyDescent="0.2">
      <c r="B961" s="11"/>
      <c r="C961" s="7"/>
      <c r="D961" s="7"/>
      <c r="E961" s="7"/>
      <c r="F961" s="7"/>
      <c r="G961" s="7"/>
      <c r="H961" s="3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49"/>
      <c r="Z961" s="7"/>
      <c r="AA961" s="11"/>
      <c r="AB961" s="11"/>
      <c r="AC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</row>
    <row r="962" spans="2:59" ht="12.75" customHeight="1" x14ac:dyDescent="0.2">
      <c r="B962" s="11"/>
      <c r="C962" s="7"/>
      <c r="D962" s="7"/>
      <c r="E962" s="7"/>
      <c r="F962" s="7"/>
      <c r="G962" s="7"/>
      <c r="H962" s="3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49"/>
      <c r="Z962" s="7"/>
      <c r="AA962" s="11"/>
      <c r="AB962" s="11"/>
      <c r="AC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</row>
    <row r="963" spans="2:59" ht="12.75" customHeight="1" x14ac:dyDescent="0.2">
      <c r="B963" s="11"/>
      <c r="C963" s="7"/>
      <c r="D963" s="7"/>
      <c r="E963" s="7"/>
      <c r="F963" s="7"/>
      <c r="G963" s="7"/>
      <c r="H963" s="3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49"/>
      <c r="Z963" s="7"/>
      <c r="AA963" s="11"/>
      <c r="AB963" s="11"/>
      <c r="AC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</row>
    <row r="964" spans="2:59" ht="12.75" customHeight="1" x14ac:dyDescent="0.2">
      <c r="B964" s="11"/>
      <c r="C964" s="7"/>
      <c r="D964" s="7"/>
      <c r="E964" s="7"/>
      <c r="F964" s="7"/>
      <c r="G964" s="7"/>
      <c r="H964" s="3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49"/>
      <c r="Z964" s="7"/>
      <c r="AA964" s="11"/>
      <c r="AB964" s="11"/>
      <c r="AC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</row>
    <row r="965" spans="2:59" ht="12.75" customHeight="1" x14ac:dyDescent="0.2">
      <c r="B965" s="11"/>
      <c r="C965" s="7"/>
      <c r="D965" s="7"/>
      <c r="E965" s="7"/>
      <c r="F965" s="7"/>
      <c r="G965" s="7"/>
      <c r="H965" s="3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49"/>
      <c r="Z965" s="7"/>
      <c r="AA965" s="11"/>
      <c r="AB965" s="11"/>
      <c r="AC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</row>
    <row r="966" spans="2:59" ht="12.75" customHeight="1" x14ac:dyDescent="0.2">
      <c r="B966" s="11"/>
      <c r="C966" s="7"/>
      <c r="D966" s="7"/>
      <c r="E966" s="7"/>
      <c r="F966" s="7"/>
      <c r="G966" s="7"/>
      <c r="H966" s="3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49"/>
      <c r="Z966" s="7"/>
      <c r="AA966" s="11"/>
      <c r="AB966" s="11"/>
      <c r="AC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</row>
    <row r="967" spans="2:59" ht="12.75" customHeight="1" x14ac:dyDescent="0.2">
      <c r="B967" s="11"/>
      <c r="C967" s="7"/>
      <c r="D967" s="7"/>
      <c r="E967" s="7"/>
      <c r="F967" s="7"/>
      <c r="G967" s="7"/>
      <c r="H967" s="3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49"/>
      <c r="Z967" s="7"/>
      <c r="AA967" s="11"/>
      <c r="AB967" s="11"/>
      <c r="AC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</row>
    <row r="968" spans="2:59" ht="12.75" customHeight="1" x14ac:dyDescent="0.2">
      <c r="B968" s="11"/>
      <c r="C968" s="7"/>
      <c r="D968" s="7"/>
      <c r="E968" s="7"/>
      <c r="F968" s="7"/>
      <c r="G968" s="7"/>
      <c r="H968" s="3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49"/>
      <c r="Z968" s="7"/>
      <c r="AA968" s="11"/>
      <c r="AB968" s="11"/>
      <c r="AC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</row>
    <row r="969" spans="2:59" ht="12.75" customHeight="1" x14ac:dyDescent="0.2">
      <c r="B969" s="11"/>
      <c r="C969" s="7"/>
      <c r="D969" s="7"/>
      <c r="E969" s="7"/>
      <c r="F969" s="7"/>
      <c r="G969" s="7"/>
      <c r="H969" s="3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49"/>
      <c r="Z969" s="7"/>
      <c r="AA969" s="11"/>
      <c r="AB969" s="11"/>
      <c r="AC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</row>
    <row r="970" spans="2:59" ht="12.75" customHeight="1" x14ac:dyDescent="0.2">
      <c r="B970" s="11"/>
      <c r="C970" s="7"/>
      <c r="D970" s="7"/>
      <c r="E970" s="7"/>
      <c r="F970" s="7"/>
      <c r="G970" s="7"/>
      <c r="H970" s="3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49"/>
      <c r="Z970" s="7"/>
      <c r="AA970" s="11"/>
      <c r="AB970" s="11"/>
      <c r="AC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</row>
    <row r="971" spans="2:59" ht="12.75" customHeight="1" x14ac:dyDescent="0.2">
      <c r="B971" s="11"/>
      <c r="C971" s="7"/>
      <c r="D971" s="7"/>
      <c r="E971" s="7"/>
      <c r="F971" s="7"/>
      <c r="G971" s="7"/>
      <c r="H971" s="3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49"/>
      <c r="Z971" s="7"/>
      <c r="AA971" s="11"/>
      <c r="AB971" s="11"/>
      <c r="AC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</row>
    <row r="972" spans="2:59" ht="12.75" customHeight="1" x14ac:dyDescent="0.2">
      <c r="B972" s="11"/>
      <c r="C972" s="7"/>
      <c r="D972" s="7"/>
      <c r="E972" s="7"/>
      <c r="F972" s="7"/>
      <c r="G972" s="7"/>
      <c r="H972" s="3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49"/>
      <c r="Z972" s="7"/>
      <c r="AA972" s="11"/>
      <c r="AB972" s="11"/>
      <c r="AC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</row>
    <row r="973" spans="2:59" ht="12.75" customHeight="1" x14ac:dyDescent="0.2">
      <c r="B973" s="11"/>
      <c r="C973" s="7"/>
      <c r="D973" s="7"/>
      <c r="E973" s="7"/>
      <c r="F973" s="7"/>
      <c r="G973" s="7"/>
      <c r="H973" s="3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49"/>
      <c r="Z973" s="7"/>
      <c r="AA973" s="11"/>
      <c r="AB973" s="11"/>
      <c r="AC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</row>
    <row r="974" spans="2:59" ht="12.75" customHeight="1" x14ac:dyDescent="0.2">
      <c r="B974" s="11"/>
      <c r="C974" s="7"/>
      <c r="D974" s="7"/>
      <c r="E974" s="7"/>
      <c r="F974" s="7"/>
      <c r="G974" s="7"/>
      <c r="H974" s="3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49"/>
      <c r="Z974" s="7"/>
      <c r="AA974" s="11"/>
      <c r="AB974" s="11"/>
      <c r="AC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</row>
    <row r="975" spans="2:59" ht="12.75" customHeight="1" x14ac:dyDescent="0.2">
      <c r="B975" s="11"/>
      <c r="C975" s="7"/>
      <c r="D975" s="7"/>
      <c r="E975" s="7"/>
      <c r="F975" s="7"/>
      <c r="G975" s="7"/>
      <c r="H975" s="3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49"/>
      <c r="Z975" s="7"/>
      <c r="AA975" s="11"/>
      <c r="AB975" s="11"/>
      <c r="AC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</row>
    <row r="976" spans="2:59" ht="12.75" customHeight="1" x14ac:dyDescent="0.2">
      <c r="B976" s="11"/>
      <c r="C976" s="7"/>
      <c r="D976" s="7"/>
      <c r="E976" s="7"/>
      <c r="F976" s="7"/>
      <c r="G976" s="7"/>
      <c r="H976" s="3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49"/>
      <c r="Z976" s="7"/>
      <c r="AA976" s="11"/>
      <c r="AB976" s="11"/>
      <c r="AC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</row>
    <row r="977" spans="2:59" ht="12.75" customHeight="1" x14ac:dyDescent="0.2">
      <c r="B977" s="11"/>
      <c r="C977" s="7"/>
      <c r="D977" s="7"/>
      <c r="E977" s="7"/>
      <c r="F977" s="7"/>
      <c r="G977" s="7"/>
      <c r="H977" s="3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49"/>
      <c r="Z977" s="7"/>
      <c r="AA977" s="11"/>
      <c r="AB977" s="11"/>
      <c r="AC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</row>
    <row r="978" spans="2:59" ht="12.75" customHeight="1" x14ac:dyDescent="0.2">
      <c r="B978" s="11"/>
      <c r="C978" s="7"/>
      <c r="D978" s="7"/>
      <c r="E978" s="7"/>
      <c r="F978" s="7"/>
      <c r="G978" s="7"/>
      <c r="H978" s="3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49"/>
      <c r="Z978" s="7"/>
      <c r="AA978" s="11"/>
      <c r="AB978" s="11"/>
      <c r="AC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</row>
    <row r="979" spans="2:59" ht="12.75" customHeight="1" x14ac:dyDescent="0.2">
      <c r="B979" s="11"/>
      <c r="C979" s="7"/>
      <c r="D979" s="7"/>
      <c r="E979" s="7"/>
      <c r="F979" s="7"/>
      <c r="G979" s="7"/>
      <c r="H979" s="3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49"/>
      <c r="Z979" s="7"/>
      <c r="AA979" s="11"/>
      <c r="AB979" s="11"/>
      <c r="AC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</row>
    <row r="980" spans="2:59" ht="12.75" customHeight="1" x14ac:dyDescent="0.2">
      <c r="B980" s="11"/>
      <c r="C980" s="7"/>
      <c r="D980" s="7"/>
      <c r="E980" s="7"/>
      <c r="F980" s="7"/>
      <c r="G980" s="7"/>
      <c r="H980" s="3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49"/>
      <c r="Z980" s="7"/>
      <c r="AA980" s="11"/>
      <c r="AB980" s="11"/>
      <c r="AC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</row>
    <row r="981" spans="2:59" ht="12.75" customHeight="1" x14ac:dyDescent="0.2">
      <c r="B981" s="11"/>
      <c r="C981" s="7"/>
      <c r="D981" s="7"/>
      <c r="E981" s="7"/>
      <c r="F981" s="7"/>
      <c r="G981" s="7"/>
      <c r="H981" s="3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49"/>
      <c r="Z981" s="7"/>
      <c r="AA981" s="11"/>
      <c r="AB981" s="11"/>
      <c r="AC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</row>
    <row r="982" spans="2:59" ht="12.75" customHeight="1" x14ac:dyDescent="0.2">
      <c r="B982" s="11"/>
      <c r="C982" s="7"/>
      <c r="D982" s="7"/>
      <c r="E982" s="7"/>
      <c r="F982" s="7"/>
      <c r="G982" s="7"/>
      <c r="H982" s="3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49"/>
      <c r="Z982" s="7"/>
      <c r="AA982" s="11"/>
      <c r="AB982" s="11"/>
      <c r="AC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</row>
    <row r="983" spans="2:59" ht="12.75" customHeight="1" x14ac:dyDescent="0.2">
      <c r="B983" s="11"/>
      <c r="C983" s="7"/>
      <c r="D983" s="7"/>
      <c r="E983" s="7"/>
      <c r="F983" s="7"/>
      <c r="G983" s="7"/>
      <c r="H983" s="3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49"/>
      <c r="Z983" s="7"/>
      <c r="AA983" s="11"/>
      <c r="AB983" s="11"/>
      <c r="AC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</row>
    <row r="984" spans="2:59" ht="12.75" customHeight="1" x14ac:dyDescent="0.2">
      <c r="B984" s="11"/>
      <c r="C984" s="7"/>
      <c r="D984" s="7"/>
      <c r="E984" s="7"/>
      <c r="F984" s="7"/>
      <c r="G984" s="7"/>
      <c r="H984" s="3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49"/>
      <c r="Z984" s="7"/>
      <c r="AA984" s="11"/>
      <c r="AB984" s="11"/>
      <c r="AC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</row>
    <row r="985" spans="2:59" ht="12.75" customHeight="1" x14ac:dyDescent="0.2">
      <c r="B985" s="11"/>
      <c r="C985" s="7"/>
      <c r="D985" s="7"/>
      <c r="E985" s="7"/>
      <c r="F985" s="7"/>
      <c r="G985" s="7"/>
      <c r="H985" s="3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49"/>
      <c r="Z985" s="7"/>
      <c r="AA985" s="11"/>
      <c r="AB985" s="11"/>
      <c r="AC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</row>
    <row r="986" spans="2:59" ht="12.75" customHeight="1" x14ac:dyDescent="0.2">
      <c r="B986" s="11"/>
      <c r="C986" s="7"/>
      <c r="D986" s="7"/>
      <c r="E986" s="7"/>
      <c r="F986" s="7"/>
      <c r="G986" s="7"/>
      <c r="H986" s="3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49"/>
      <c r="Z986" s="7"/>
      <c r="AA986" s="11"/>
      <c r="AB986" s="11"/>
      <c r="AC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</row>
    <row r="987" spans="2:59" ht="12.75" customHeight="1" x14ac:dyDescent="0.2">
      <c r="B987" s="11"/>
      <c r="C987" s="7"/>
      <c r="D987" s="7"/>
      <c r="E987" s="7"/>
      <c r="F987" s="7"/>
      <c r="G987" s="7"/>
      <c r="H987" s="3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49"/>
      <c r="Z987" s="7"/>
      <c r="AA987" s="11"/>
      <c r="AB987" s="11"/>
      <c r="AC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</row>
    <row r="988" spans="2:59" ht="12.75" customHeight="1" x14ac:dyDescent="0.2">
      <c r="B988" s="11"/>
      <c r="C988" s="7"/>
      <c r="D988" s="7"/>
      <c r="E988" s="7"/>
      <c r="F988" s="7"/>
      <c r="G988" s="7"/>
      <c r="H988" s="3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49"/>
      <c r="Z988" s="7"/>
      <c r="AA988" s="11"/>
      <c r="AB988" s="11"/>
      <c r="AC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</row>
    <row r="989" spans="2:59" ht="12.75" customHeight="1" x14ac:dyDescent="0.2">
      <c r="B989" s="11"/>
      <c r="C989" s="7"/>
      <c r="D989" s="7"/>
      <c r="E989" s="7"/>
      <c r="F989" s="7"/>
      <c r="G989" s="7"/>
      <c r="H989" s="3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49"/>
      <c r="Z989" s="7"/>
      <c r="AA989" s="11"/>
      <c r="AB989" s="11"/>
      <c r="AC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</row>
    <row r="990" spans="2:59" ht="12.75" customHeight="1" x14ac:dyDescent="0.2">
      <c r="B990" s="11"/>
      <c r="C990" s="7"/>
      <c r="D990" s="7"/>
      <c r="E990" s="7"/>
      <c r="F990" s="7"/>
      <c r="G990" s="7"/>
      <c r="H990" s="3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49"/>
      <c r="Z990" s="7"/>
      <c r="AA990" s="11"/>
      <c r="AB990" s="11"/>
      <c r="AC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</row>
    <row r="991" spans="2:59" ht="12.75" customHeight="1" x14ac:dyDescent="0.2">
      <c r="B991" s="11"/>
      <c r="C991" s="7"/>
      <c r="D991" s="7"/>
      <c r="E991" s="7"/>
      <c r="F991" s="7"/>
      <c r="G991" s="7"/>
      <c r="H991" s="3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49"/>
      <c r="Z991" s="7"/>
      <c r="AA991" s="11"/>
      <c r="AB991" s="11"/>
      <c r="AC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</row>
    <row r="992" spans="2:59" ht="12.75" customHeight="1" x14ac:dyDescent="0.2">
      <c r="B992" s="11"/>
      <c r="C992" s="7"/>
      <c r="D992" s="7"/>
      <c r="E992" s="7"/>
      <c r="F992" s="7"/>
      <c r="G992" s="7"/>
      <c r="H992" s="3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49"/>
      <c r="Z992" s="7"/>
      <c r="AA992" s="11"/>
      <c r="AB992" s="11"/>
      <c r="AC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</row>
    <row r="993" spans="2:59" ht="12.75" customHeight="1" x14ac:dyDescent="0.2">
      <c r="B993" s="11"/>
      <c r="C993" s="7"/>
      <c r="D993" s="7"/>
      <c r="E993" s="7"/>
      <c r="F993" s="7"/>
      <c r="G993" s="7"/>
      <c r="H993" s="3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49"/>
      <c r="Z993" s="7"/>
      <c r="AA993" s="11"/>
      <c r="AB993" s="11"/>
      <c r="AC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</row>
    <row r="994" spans="2:59" ht="12.75" customHeight="1" x14ac:dyDescent="0.2">
      <c r="B994" s="11"/>
      <c r="C994" s="7"/>
      <c r="D994" s="7"/>
      <c r="E994" s="7"/>
      <c r="F994" s="7"/>
      <c r="G994" s="7"/>
      <c r="H994" s="3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49"/>
      <c r="Z994" s="7"/>
      <c r="AA994" s="11"/>
      <c r="AB994" s="11"/>
      <c r="AC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</row>
    <row r="995" spans="2:59" ht="12.75" customHeight="1" x14ac:dyDescent="0.2">
      <c r="B995" s="11"/>
      <c r="C995" s="7"/>
      <c r="D995" s="7"/>
      <c r="E995" s="7"/>
      <c r="F995" s="7"/>
      <c r="G995" s="7"/>
      <c r="H995" s="3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49"/>
      <c r="Z995" s="7"/>
      <c r="AA995" s="11"/>
      <c r="AB995" s="11"/>
      <c r="AC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</row>
    <row r="996" spans="2:59" ht="12.75" customHeight="1" x14ac:dyDescent="0.2">
      <c r="B996" s="11"/>
      <c r="C996" s="7"/>
      <c r="D996" s="7"/>
      <c r="E996" s="7"/>
      <c r="F996" s="7"/>
      <c r="G996" s="7"/>
      <c r="H996" s="3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49"/>
      <c r="Z996" s="7"/>
      <c r="AA996" s="11"/>
      <c r="AB996" s="11"/>
      <c r="AC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</row>
    <row r="997" spans="2:59" ht="12.75" customHeight="1" x14ac:dyDescent="0.2">
      <c r="B997" s="11"/>
      <c r="C997" s="7"/>
      <c r="D997" s="7"/>
      <c r="E997" s="7"/>
      <c r="F997" s="7"/>
      <c r="G997" s="7"/>
      <c r="H997" s="3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49"/>
      <c r="Z997" s="7"/>
      <c r="AA997" s="11"/>
      <c r="AB997" s="11"/>
      <c r="AC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</row>
    <row r="998" spans="2:59" ht="12.75" customHeight="1" x14ac:dyDescent="0.2">
      <c r="B998" s="11"/>
      <c r="C998" s="7"/>
      <c r="D998" s="7"/>
      <c r="E998" s="7"/>
      <c r="F998" s="7"/>
      <c r="G998" s="7"/>
      <c r="H998" s="3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49"/>
      <c r="Z998" s="7"/>
      <c r="AA998" s="11"/>
      <c r="AB998" s="11"/>
      <c r="AC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</row>
    <row r="999" spans="2:59" ht="12.75" customHeight="1" x14ac:dyDescent="0.2">
      <c r="B999" s="11"/>
      <c r="C999" s="7"/>
      <c r="D999" s="7"/>
      <c r="E999" s="7"/>
      <c r="F999" s="7"/>
      <c r="G999" s="7"/>
      <c r="H999" s="3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49"/>
      <c r="Z999" s="7"/>
      <c r="AA999" s="11"/>
      <c r="AB999" s="11"/>
      <c r="AC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</row>
    <row r="1000" spans="2:59" ht="12.75" customHeight="1" x14ac:dyDescent="0.2">
      <c r="B1000" s="11"/>
      <c r="C1000" s="7"/>
      <c r="D1000" s="7"/>
      <c r="E1000" s="7"/>
      <c r="F1000" s="7"/>
      <c r="G1000" s="7"/>
      <c r="H1000" s="3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49"/>
      <c r="Z1000" s="7"/>
      <c r="AA1000" s="11"/>
      <c r="AB1000" s="11"/>
      <c r="AC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</row>
  </sheetData>
  <mergeCells count="23">
    <mergeCell ref="B179:AA179"/>
    <mergeCell ref="B115:AA115"/>
    <mergeCell ref="B123:AA123"/>
    <mergeCell ref="B131:AA131"/>
    <mergeCell ref="B139:AA139"/>
    <mergeCell ref="B147:AA147"/>
    <mergeCell ref="B155:AA155"/>
    <mergeCell ref="B163:AA163"/>
    <mergeCell ref="B83:AA83"/>
    <mergeCell ref="B91:AA91"/>
    <mergeCell ref="B99:AA99"/>
    <mergeCell ref="B107:AA107"/>
    <mergeCell ref="B171:AA171"/>
    <mergeCell ref="B43:AA43"/>
    <mergeCell ref="B51:AA51"/>
    <mergeCell ref="B59:AA59"/>
    <mergeCell ref="B67:AA67"/>
    <mergeCell ref="B75:AA75"/>
    <mergeCell ref="B3:AA3"/>
    <mergeCell ref="B11:AA11"/>
    <mergeCell ref="B19:AA19"/>
    <mergeCell ref="B27:AA27"/>
    <mergeCell ref="B35:AA35"/>
  </mergeCells>
  <pageMargins left="0.7" right="0.7" top="0.75" bottom="0.75" header="0" footer="0"/>
  <pageSetup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6" width="11.5703125" customWidth="1"/>
    <col min="7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000"/>
  <sheetViews>
    <sheetView workbookViewId="0"/>
  </sheetViews>
  <sheetFormatPr defaultColWidth="12.5703125" defaultRowHeight="15" customHeight="1" x14ac:dyDescent="0.2"/>
  <cols>
    <col min="1" max="1" width="2.42578125" customWidth="1"/>
    <col min="2" max="2" width="24.28515625" customWidth="1"/>
    <col min="3" max="11" width="4" customWidth="1"/>
    <col min="12" max="12" width="5.42578125" customWidth="1"/>
    <col min="13" max="13" width="4.85546875" customWidth="1"/>
    <col min="14" max="14" width="9.7109375" customWidth="1"/>
    <col min="15" max="16" width="5.85546875" customWidth="1"/>
    <col min="17" max="17" width="19.7109375" customWidth="1"/>
    <col min="18" max="18" width="7.140625" customWidth="1"/>
    <col min="19" max="19" width="6.5703125" customWidth="1"/>
    <col min="20" max="21" width="7.140625" customWidth="1"/>
    <col min="22" max="22" width="6.85546875" customWidth="1"/>
    <col min="23" max="23" width="7.85546875" customWidth="1"/>
    <col min="24" max="25" width="7.42578125" customWidth="1"/>
    <col min="26" max="45" width="11.5703125" customWidth="1"/>
  </cols>
  <sheetData>
    <row r="1" spans="1:45" ht="12.75" customHeight="1" x14ac:dyDescent="0.2">
      <c r="A1" s="1"/>
      <c r="B1" s="2" t="s">
        <v>0</v>
      </c>
      <c r="C1" s="2">
        <v>5</v>
      </c>
      <c r="D1" s="2">
        <v>4</v>
      </c>
      <c r="E1" s="2">
        <v>4</v>
      </c>
      <c r="F1" s="2">
        <v>5</v>
      </c>
      <c r="G1" s="2">
        <v>3</v>
      </c>
      <c r="H1" s="2">
        <v>4</v>
      </c>
      <c r="I1" s="2">
        <v>4</v>
      </c>
      <c r="J1" s="2">
        <v>3</v>
      </c>
      <c r="K1" s="2">
        <v>4</v>
      </c>
      <c r="L1" s="4">
        <f>SUM(C1:K1)</f>
        <v>36</v>
      </c>
      <c r="M1" s="2"/>
      <c r="N1" s="5"/>
      <c r="O1" s="1"/>
      <c r="P1" s="1"/>
      <c r="Q1" s="1"/>
      <c r="R1" s="33"/>
      <c r="S1" s="33"/>
      <c r="T1" s="33"/>
      <c r="U1" s="33"/>
      <c r="V1" s="33"/>
      <c r="W1" s="6"/>
      <c r="X1" s="6"/>
      <c r="Y1" s="6"/>
      <c r="Z1" s="6"/>
      <c r="AA1" s="6"/>
      <c r="AB1" s="6"/>
      <c r="AC1" s="6"/>
      <c r="AD1" s="6"/>
      <c r="AE1" s="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2.75" customHeight="1" x14ac:dyDescent="0.2">
      <c r="A2" s="1"/>
      <c r="B2" s="5" t="s">
        <v>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 t="s">
        <v>5</v>
      </c>
      <c r="M2" s="5" t="s">
        <v>3</v>
      </c>
      <c r="N2" s="2" t="s">
        <v>6</v>
      </c>
      <c r="O2" s="1"/>
      <c r="P2" s="1"/>
      <c r="Q2" s="11" t="s">
        <v>8</v>
      </c>
      <c r="R2" s="7">
        <v>1</v>
      </c>
      <c r="S2" s="7">
        <v>2</v>
      </c>
      <c r="T2" s="7">
        <v>3</v>
      </c>
      <c r="U2" s="7">
        <v>4</v>
      </c>
      <c r="V2" s="7">
        <v>5</v>
      </c>
      <c r="W2" s="7">
        <v>6</v>
      </c>
      <c r="X2" s="7" t="s">
        <v>5</v>
      </c>
      <c r="Y2" s="7" t="s">
        <v>9</v>
      </c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2.75" customHeight="1" x14ac:dyDescent="0.2">
      <c r="A3" s="1"/>
      <c r="B3" s="106" t="s">
        <v>16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1"/>
      <c r="P3" s="1"/>
      <c r="Q3" s="20" t="str">
        <f>B3</f>
        <v>Team1</v>
      </c>
      <c r="R3" s="21">
        <f>L4</f>
        <v>0</v>
      </c>
      <c r="S3" s="21">
        <f>L5</f>
        <v>0</v>
      </c>
      <c r="T3" s="21">
        <f>L6</f>
        <v>0</v>
      </c>
      <c r="U3" s="21">
        <f>L7</f>
        <v>0</v>
      </c>
      <c r="V3" s="21">
        <f>L8</f>
        <v>0</v>
      </c>
      <c r="W3" s="21">
        <f>L9</f>
        <v>0</v>
      </c>
      <c r="X3" s="21">
        <f>N9</f>
        <v>0</v>
      </c>
      <c r="Y3" s="21">
        <f t="shared" ref="Y3:Y14" si="0">RANK(X3,$X$3:$X$14,1)</f>
        <v>1</v>
      </c>
      <c r="Z3" s="6"/>
      <c r="AA3" s="6"/>
      <c r="AB3" s="6"/>
      <c r="AC3" s="6"/>
      <c r="AD3" s="6"/>
      <c r="AE3" s="6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2.75" customHeight="1" x14ac:dyDescent="0.2">
      <c r="A4" s="1"/>
      <c r="B4" s="34"/>
      <c r="C4" s="13"/>
      <c r="D4" s="13"/>
      <c r="E4" s="13"/>
      <c r="F4" s="13"/>
      <c r="G4" s="13"/>
      <c r="H4" s="13"/>
      <c r="I4" s="13"/>
      <c r="J4" s="13"/>
      <c r="K4" s="13"/>
      <c r="L4" s="17">
        <f t="shared" ref="L4:L9" si="1">SUM(C4:K4)</f>
        <v>0</v>
      </c>
      <c r="M4" s="16">
        <f t="shared" ref="M4:M9" si="2">L4-$L$1</f>
        <v>-36</v>
      </c>
      <c r="N4" s="18">
        <f>SMALL(L4:L9,1)</f>
        <v>0</v>
      </c>
      <c r="O4" s="1"/>
      <c r="P4" s="1"/>
      <c r="Q4" s="20" t="str">
        <f>B11</f>
        <v>Team2</v>
      </c>
      <c r="R4" s="21">
        <f>L12</f>
        <v>0</v>
      </c>
      <c r="S4" s="21">
        <f>L13</f>
        <v>0</v>
      </c>
      <c r="T4" s="21">
        <f>L14</f>
        <v>0</v>
      </c>
      <c r="U4" s="21">
        <f>L15</f>
        <v>0</v>
      </c>
      <c r="V4" s="21">
        <f>L16</f>
        <v>0</v>
      </c>
      <c r="W4" s="21">
        <f>L17</f>
        <v>0</v>
      </c>
      <c r="X4" s="21">
        <f>N17</f>
        <v>0</v>
      </c>
      <c r="Y4" s="21">
        <f t="shared" si="0"/>
        <v>1</v>
      </c>
      <c r="Z4" s="6"/>
      <c r="AA4" s="6"/>
      <c r="AB4" s="6"/>
      <c r="AC4" s="6"/>
      <c r="AD4" s="6"/>
      <c r="AE4" s="6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2.75" customHeight="1" x14ac:dyDescent="0.2">
      <c r="A5" s="1"/>
      <c r="B5" s="34"/>
      <c r="C5" s="13"/>
      <c r="D5" s="13"/>
      <c r="E5" s="13"/>
      <c r="F5" s="13"/>
      <c r="G5" s="13"/>
      <c r="H5" s="13"/>
      <c r="I5" s="13"/>
      <c r="J5" s="13"/>
      <c r="K5" s="13"/>
      <c r="L5" s="17">
        <f t="shared" si="1"/>
        <v>0</v>
      </c>
      <c r="M5" s="16">
        <f t="shared" si="2"/>
        <v>-36</v>
      </c>
      <c r="N5" s="18">
        <f>SMALL(L4:L9,2)</f>
        <v>0</v>
      </c>
      <c r="O5" s="1"/>
      <c r="P5" s="1"/>
      <c r="Q5" s="20" t="str">
        <f>B19</f>
        <v>Team3</v>
      </c>
      <c r="R5" s="21">
        <f>L20</f>
        <v>0</v>
      </c>
      <c r="S5" s="21">
        <f>L21</f>
        <v>0</v>
      </c>
      <c r="T5" s="21">
        <f>L22</f>
        <v>0</v>
      </c>
      <c r="U5" s="21">
        <f>L23</f>
        <v>0</v>
      </c>
      <c r="V5" s="21">
        <f>L24</f>
        <v>0</v>
      </c>
      <c r="W5" s="21">
        <f>L25</f>
        <v>0</v>
      </c>
      <c r="X5" s="21">
        <f>N25</f>
        <v>0</v>
      </c>
      <c r="Y5" s="21">
        <f t="shared" si="0"/>
        <v>1</v>
      </c>
      <c r="Z5" s="6"/>
      <c r="AA5" s="6"/>
      <c r="AB5" s="6"/>
      <c r="AC5" s="6"/>
      <c r="AD5" s="6"/>
      <c r="AE5" s="6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2.75" customHeight="1" x14ac:dyDescent="0.2">
      <c r="A6" s="1"/>
      <c r="B6" s="34"/>
      <c r="C6" s="13"/>
      <c r="D6" s="13"/>
      <c r="E6" s="13"/>
      <c r="F6" s="13"/>
      <c r="G6" s="13"/>
      <c r="H6" s="13"/>
      <c r="I6" s="13"/>
      <c r="J6" s="13"/>
      <c r="K6" s="13"/>
      <c r="L6" s="17">
        <f t="shared" si="1"/>
        <v>0</v>
      </c>
      <c r="M6" s="16">
        <f t="shared" si="2"/>
        <v>-36</v>
      </c>
      <c r="N6" s="18">
        <f>SMALL(L4:L9,3)</f>
        <v>0</v>
      </c>
      <c r="O6" s="1"/>
      <c r="P6" s="1"/>
      <c r="Q6" s="20" t="str">
        <f>B27</f>
        <v>Team4</v>
      </c>
      <c r="R6" s="21">
        <f>+L28</f>
        <v>0</v>
      </c>
      <c r="S6" s="21">
        <f>+L29</f>
        <v>0</v>
      </c>
      <c r="T6" s="21">
        <f>L30</f>
        <v>0</v>
      </c>
      <c r="U6" s="21">
        <f>L31</f>
        <v>0</v>
      </c>
      <c r="V6" s="21">
        <f>L32</f>
        <v>0</v>
      </c>
      <c r="W6" s="21">
        <f>L33</f>
        <v>0</v>
      </c>
      <c r="X6" s="21">
        <f>N33</f>
        <v>0</v>
      </c>
      <c r="Y6" s="21">
        <f t="shared" si="0"/>
        <v>1</v>
      </c>
      <c r="Z6" s="6"/>
      <c r="AA6" s="6"/>
      <c r="AB6" s="6"/>
      <c r="AC6" s="6"/>
      <c r="AD6" s="6"/>
      <c r="AE6" s="6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 customHeight="1" x14ac:dyDescent="0.2">
      <c r="A7" s="1"/>
      <c r="B7" s="34"/>
      <c r="C7" s="13"/>
      <c r="D7" s="13"/>
      <c r="E7" s="13"/>
      <c r="F7" s="13"/>
      <c r="G7" s="13"/>
      <c r="H7" s="13"/>
      <c r="I7" s="13"/>
      <c r="J7" s="13"/>
      <c r="K7" s="13"/>
      <c r="L7" s="17">
        <f t="shared" si="1"/>
        <v>0</v>
      </c>
      <c r="M7" s="16">
        <f t="shared" si="2"/>
        <v>-36</v>
      </c>
      <c r="N7" s="18">
        <f>SMALL(L4:L9,4)</f>
        <v>0</v>
      </c>
      <c r="O7" s="1"/>
      <c r="P7" s="1"/>
      <c r="Q7" s="20" t="str">
        <f>B35</f>
        <v>Team5</v>
      </c>
      <c r="R7" s="21">
        <f>L36</f>
        <v>0</v>
      </c>
      <c r="S7" s="21">
        <f>L37</f>
        <v>0</v>
      </c>
      <c r="T7" s="21">
        <f>L38</f>
        <v>0</v>
      </c>
      <c r="U7" s="21">
        <f>L39</f>
        <v>0</v>
      </c>
      <c r="V7" s="21">
        <f>+L40</f>
        <v>0</v>
      </c>
      <c r="W7" s="21">
        <f>L41</f>
        <v>0</v>
      </c>
      <c r="X7" s="21">
        <f>N41</f>
        <v>0</v>
      </c>
      <c r="Y7" s="21">
        <f t="shared" si="0"/>
        <v>1</v>
      </c>
      <c r="Z7" s="6"/>
      <c r="AA7" s="6"/>
      <c r="AB7" s="6"/>
      <c r="AC7" s="6"/>
      <c r="AD7" s="6"/>
      <c r="AE7" s="6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2.75" customHeight="1" x14ac:dyDescent="0.2">
      <c r="A8" s="1"/>
      <c r="B8" s="34"/>
      <c r="C8" s="13"/>
      <c r="D8" s="13"/>
      <c r="E8" s="13"/>
      <c r="F8" s="13"/>
      <c r="G8" s="13"/>
      <c r="H8" s="13"/>
      <c r="I8" s="13"/>
      <c r="J8" s="13"/>
      <c r="K8" s="13"/>
      <c r="L8" s="17">
        <f t="shared" si="1"/>
        <v>0</v>
      </c>
      <c r="M8" s="16">
        <f t="shared" si="2"/>
        <v>-36</v>
      </c>
      <c r="N8" s="1"/>
      <c r="O8" s="35" t="s">
        <v>9</v>
      </c>
      <c r="P8" s="1"/>
      <c r="Q8" s="20" t="str">
        <f>B43</f>
        <v>Team6</v>
      </c>
      <c r="R8" s="21">
        <f>L44</f>
        <v>0</v>
      </c>
      <c r="S8" s="21">
        <f>+L45</f>
        <v>0</v>
      </c>
      <c r="T8" s="21">
        <f>L46</f>
        <v>0</v>
      </c>
      <c r="U8" s="21">
        <f>L47</f>
        <v>0</v>
      </c>
      <c r="V8" s="21">
        <f>+L48</f>
        <v>0</v>
      </c>
      <c r="W8" s="21">
        <f>L49</f>
        <v>0</v>
      </c>
      <c r="X8" s="21">
        <f>N49</f>
        <v>0</v>
      </c>
      <c r="Y8" s="21">
        <f t="shared" si="0"/>
        <v>1</v>
      </c>
      <c r="Z8" s="6"/>
      <c r="AA8" s="6"/>
      <c r="AB8" s="6"/>
      <c r="AC8" s="6"/>
      <c r="AD8" s="6"/>
      <c r="AE8" s="6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2.75" customHeight="1" x14ac:dyDescent="0.2">
      <c r="A9" s="1"/>
      <c r="B9" s="34"/>
      <c r="C9" s="13"/>
      <c r="D9" s="13"/>
      <c r="E9" s="13"/>
      <c r="F9" s="13"/>
      <c r="G9" s="13"/>
      <c r="H9" s="13"/>
      <c r="I9" s="13"/>
      <c r="J9" s="13"/>
      <c r="K9" s="13"/>
      <c r="L9" s="17">
        <f t="shared" si="1"/>
        <v>0</v>
      </c>
      <c r="M9" s="16">
        <f t="shared" si="2"/>
        <v>-36</v>
      </c>
      <c r="N9" s="23">
        <f>N4+N5+N6+N7</f>
        <v>0</v>
      </c>
      <c r="O9" s="36">
        <f>Y3</f>
        <v>1</v>
      </c>
      <c r="P9" s="1"/>
      <c r="Q9" s="20" t="str">
        <f>B51</f>
        <v>Team7</v>
      </c>
      <c r="R9" s="21">
        <f>+L52</f>
        <v>0</v>
      </c>
      <c r="S9" s="21">
        <f>L53</f>
        <v>0</v>
      </c>
      <c r="T9" s="21">
        <f>L54</f>
        <v>0</v>
      </c>
      <c r="U9" s="21">
        <f>L55</f>
        <v>0</v>
      </c>
      <c r="V9" s="21">
        <f>L56</f>
        <v>0</v>
      </c>
      <c r="W9" s="21">
        <f>L57</f>
        <v>0</v>
      </c>
      <c r="X9" s="21">
        <f>N57</f>
        <v>0</v>
      </c>
      <c r="Y9" s="21">
        <f t="shared" si="0"/>
        <v>1</v>
      </c>
      <c r="Z9" s="6"/>
      <c r="AA9" s="6"/>
      <c r="AB9" s="6"/>
      <c r="AC9" s="6"/>
      <c r="AD9" s="6"/>
      <c r="AE9" s="6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2.75" customHeight="1" x14ac:dyDescent="0.2">
      <c r="A10" s="1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  <c r="Q10" s="20" t="str">
        <f>B59</f>
        <v>Team8</v>
      </c>
      <c r="R10" s="21">
        <f>L60</f>
        <v>0</v>
      </c>
      <c r="S10" s="21">
        <f>L61</f>
        <v>0</v>
      </c>
      <c r="T10" s="21">
        <f>L62</f>
        <v>0</v>
      </c>
      <c r="U10" s="21">
        <f>L63</f>
        <v>0</v>
      </c>
      <c r="V10" s="21">
        <f>L64</f>
        <v>0</v>
      </c>
      <c r="W10" s="21">
        <f>L65</f>
        <v>0</v>
      </c>
      <c r="X10" s="21">
        <f>N65</f>
        <v>0</v>
      </c>
      <c r="Y10" s="21">
        <f t="shared" si="0"/>
        <v>1</v>
      </c>
      <c r="Z10" s="6"/>
      <c r="AA10" s="6"/>
      <c r="AB10" s="6"/>
      <c r="AC10" s="6"/>
      <c r="AD10" s="6"/>
      <c r="AE10" s="6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2.75" customHeight="1" x14ac:dyDescent="0.2">
      <c r="A11" s="1"/>
      <c r="B11" s="106" t="s">
        <v>17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"/>
      <c r="P11" s="1"/>
      <c r="Q11" s="20" t="str">
        <f>B67</f>
        <v>Team9</v>
      </c>
      <c r="R11" s="21">
        <f>L68</f>
        <v>0</v>
      </c>
      <c r="S11" s="21">
        <f>L69</f>
        <v>0</v>
      </c>
      <c r="T11" s="21">
        <f>L70</f>
        <v>0</v>
      </c>
      <c r="U11" s="21">
        <f>L71</f>
        <v>0</v>
      </c>
      <c r="V11" s="21">
        <f>L72</f>
        <v>0</v>
      </c>
      <c r="W11" s="21">
        <f>L73</f>
        <v>0</v>
      </c>
      <c r="X11" s="21">
        <f>N73</f>
        <v>0</v>
      </c>
      <c r="Y11" s="21">
        <f t="shared" si="0"/>
        <v>1</v>
      </c>
      <c r="Z11" s="6"/>
      <c r="AA11" s="6"/>
      <c r="AB11" s="6"/>
      <c r="AC11" s="6"/>
      <c r="AD11" s="6"/>
      <c r="AE11" s="6"/>
    </row>
    <row r="12" spans="1:45" ht="12.75" customHeight="1" x14ac:dyDescent="0.2">
      <c r="A12" s="1"/>
      <c r="B12" s="34"/>
      <c r="C12" s="13"/>
      <c r="D12" s="13"/>
      <c r="E12" s="13"/>
      <c r="F12" s="13"/>
      <c r="G12" s="13"/>
      <c r="H12" s="13"/>
      <c r="I12" s="13"/>
      <c r="J12" s="13"/>
      <c r="K12" s="13"/>
      <c r="L12" s="17">
        <f t="shared" ref="L12:L17" si="3">SUM(C12:K12)</f>
        <v>0</v>
      </c>
      <c r="M12" s="16">
        <f t="shared" ref="M12:M17" si="4">L12-$L$1</f>
        <v>-36</v>
      </c>
      <c r="N12" s="18">
        <f>SMALL(L12:L17,1)</f>
        <v>0</v>
      </c>
      <c r="O12" s="1"/>
      <c r="P12" s="1"/>
      <c r="Q12" s="20" t="str">
        <f>B75</f>
        <v>Team10</v>
      </c>
      <c r="R12" s="21">
        <f>L76</f>
        <v>0</v>
      </c>
      <c r="S12" s="21">
        <f>L77</f>
        <v>0</v>
      </c>
      <c r="T12" s="21">
        <f>L78</f>
        <v>0</v>
      </c>
      <c r="U12" s="21">
        <f>L79</f>
        <v>0</v>
      </c>
      <c r="V12" s="21">
        <f>L80</f>
        <v>0</v>
      </c>
      <c r="W12" s="21">
        <f>L81</f>
        <v>0</v>
      </c>
      <c r="X12" s="21">
        <f>N81</f>
        <v>0</v>
      </c>
      <c r="Y12" s="21">
        <f t="shared" si="0"/>
        <v>1</v>
      </c>
      <c r="Z12" s="6"/>
      <c r="AA12" s="6"/>
      <c r="AB12" s="6"/>
      <c r="AC12" s="6"/>
      <c r="AD12" s="6"/>
      <c r="AE12" s="6"/>
    </row>
    <row r="13" spans="1:45" ht="12.75" customHeight="1" x14ac:dyDescent="0.2">
      <c r="A13" s="1"/>
      <c r="B13" s="34"/>
      <c r="C13" s="13"/>
      <c r="D13" s="13"/>
      <c r="E13" s="13"/>
      <c r="F13" s="13"/>
      <c r="G13" s="13"/>
      <c r="H13" s="13"/>
      <c r="I13" s="13"/>
      <c r="J13" s="13"/>
      <c r="K13" s="13"/>
      <c r="L13" s="17">
        <f t="shared" si="3"/>
        <v>0</v>
      </c>
      <c r="M13" s="16">
        <f t="shared" si="4"/>
        <v>-36</v>
      </c>
      <c r="N13" s="18">
        <f>SMALL(L12:L17,2)</f>
        <v>0</v>
      </c>
      <c r="O13" s="1"/>
      <c r="P13" s="1"/>
      <c r="Q13" s="20" t="str">
        <f>B83</f>
        <v>Team11</v>
      </c>
      <c r="R13" s="21">
        <f>L84</f>
        <v>0</v>
      </c>
      <c r="S13" s="21">
        <f>L85</f>
        <v>0</v>
      </c>
      <c r="T13" s="21">
        <f>L86</f>
        <v>0</v>
      </c>
      <c r="U13" s="21">
        <f>L87</f>
        <v>0</v>
      </c>
      <c r="V13" s="21">
        <f>L88</f>
        <v>0</v>
      </c>
      <c r="W13" s="21">
        <f>L89</f>
        <v>0</v>
      </c>
      <c r="X13" s="21">
        <f>N89</f>
        <v>0</v>
      </c>
      <c r="Y13" s="21">
        <f t="shared" si="0"/>
        <v>1</v>
      </c>
      <c r="Z13" s="6"/>
      <c r="AA13" s="6"/>
      <c r="AB13" s="6"/>
      <c r="AC13" s="6"/>
      <c r="AD13" s="6"/>
      <c r="AE13" s="6"/>
    </row>
    <row r="14" spans="1:45" ht="12.75" customHeight="1" x14ac:dyDescent="0.2">
      <c r="A14" s="1"/>
      <c r="B14" s="34"/>
      <c r="C14" s="13"/>
      <c r="D14" s="13"/>
      <c r="E14" s="13"/>
      <c r="F14" s="13"/>
      <c r="G14" s="13"/>
      <c r="H14" s="13"/>
      <c r="I14" s="13"/>
      <c r="J14" s="13"/>
      <c r="K14" s="13"/>
      <c r="L14" s="17">
        <f t="shared" si="3"/>
        <v>0</v>
      </c>
      <c r="M14" s="16">
        <f t="shared" si="4"/>
        <v>-36</v>
      </c>
      <c r="N14" s="18">
        <f>SMALL(L12:L17,3)</f>
        <v>0</v>
      </c>
      <c r="O14" s="1"/>
      <c r="P14" s="1"/>
      <c r="Q14" s="20" t="str">
        <f>B91</f>
        <v>Team12</v>
      </c>
      <c r="R14" s="21">
        <f>L92</f>
        <v>0</v>
      </c>
      <c r="S14" s="21">
        <f>L93</f>
        <v>0</v>
      </c>
      <c r="T14" s="21">
        <f>L94</f>
        <v>0</v>
      </c>
      <c r="U14" s="21">
        <f>L95</f>
        <v>0</v>
      </c>
      <c r="V14" s="21">
        <f>L96</f>
        <v>0</v>
      </c>
      <c r="W14" s="21">
        <f>L97</f>
        <v>0</v>
      </c>
      <c r="X14" s="21">
        <f>N97</f>
        <v>0</v>
      </c>
      <c r="Y14" s="21">
        <f t="shared" si="0"/>
        <v>1</v>
      </c>
      <c r="Z14" s="6"/>
      <c r="AA14" s="6"/>
      <c r="AB14" s="6"/>
      <c r="AC14" s="6"/>
      <c r="AD14" s="6"/>
      <c r="AE14" s="6"/>
    </row>
    <row r="15" spans="1:45" ht="12.75" customHeight="1" x14ac:dyDescent="0.2">
      <c r="A15" s="1"/>
      <c r="B15" s="34"/>
      <c r="C15" s="13"/>
      <c r="D15" s="13"/>
      <c r="E15" s="13"/>
      <c r="F15" s="13"/>
      <c r="G15" s="13"/>
      <c r="H15" s="13"/>
      <c r="I15" s="13"/>
      <c r="J15" s="13"/>
      <c r="K15" s="13"/>
      <c r="L15" s="17">
        <f t="shared" si="3"/>
        <v>0</v>
      </c>
      <c r="M15" s="16">
        <f t="shared" si="4"/>
        <v>-36</v>
      </c>
      <c r="N15" s="18">
        <f>SMALL(L12:L17,4)</f>
        <v>0</v>
      </c>
      <c r="O15" s="1"/>
      <c r="P15" s="1"/>
      <c r="Q15" s="1"/>
      <c r="R15" s="33"/>
      <c r="S15" s="33"/>
      <c r="T15" s="33"/>
      <c r="U15" s="33"/>
      <c r="V15" s="33"/>
      <c r="W15" s="33"/>
      <c r="X15" s="6"/>
      <c r="Y15" s="6"/>
      <c r="Z15" s="6"/>
      <c r="AA15" s="6"/>
      <c r="AB15" s="6"/>
      <c r="AC15" s="6"/>
      <c r="AD15" s="6"/>
      <c r="AE15" s="6"/>
    </row>
    <row r="16" spans="1:45" ht="12.75" customHeight="1" x14ac:dyDescent="0.2">
      <c r="A16" s="1"/>
      <c r="B16" s="34"/>
      <c r="C16" s="13"/>
      <c r="D16" s="13"/>
      <c r="E16" s="13"/>
      <c r="F16" s="13"/>
      <c r="G16" s="13"/>
      <c r="H16" s="13"/>
      <c r="I16" s="13"/>
      <c r="J16" s="13"/>
      <c r="K16" s="13"/>
      <c r="L16" s="17">
        <f t="shared" si="3"/>
        <v>0</v>
      </c>
      <c r="M16" s="16">
        <f t="shared" si="4"/>
        <v>-36</v>
      </c>
      <c r="N16" s="1"/>
      <c r="O16" s="35" t="s">
        <v>9</v>
      </c>
      <c r="P16" s="1"/>
      <c r="Q16" s="1"/>
      <c r="R16" s="33"/>
      <c r="S16" s="33"/>
      <c r="T16" s="33"/>
      <c r="U16" s="33"/>
      <c r="V16" s="33"/>
      <c r="W16" s="33"/>
      <c r="X16" s="6"/>
      <c r="Y16" s="6"/>
      <c r="Z16" s="6"/>
      <c r="AA16" s="6"/>
      <c r="AB16" s="6"/>
      <c r="AC16" s="6"/>
      <c r="AD16" s="6"/>
      <c r="AE16" s="6"/>
    </row>
    <row r="17" spans="1:31" ht="12.75" customHeight="1" x14ac:dyDescent="0.2">
      <c r="A17" s="1"/>
      <c r="B17" s="34"/>
      <c r="C17" s="13"/>
      <c r="D17" s="13"/>
      <c r="E17" s="13"/>
      <c r="F17" s="13"/>
      <c r="G17" s="13"/>
      <c r="H17" s="13"/>
      <c r="I17" s="13"/>
      <c r="J17" s="13"/>
      <c r="K17" s="13"/>
      <c r="L17" s="17">
        <f t="shared" si="3"/>
        <v>0</v>
      </c>
      <c r="M17" s="16">
        <f t="shared" si="4"/>
        <v>-36</v>
      </c>
      <c r="N17" s="23">
        <f>N12+N13+N14+N15</f>
        <v>0</v>
      </c>
      <c r="O17" s="36">
        <f>Y4</f>
        <v>1</v>
      </c>
      <c r="P17" s="1"/>
      <c r="Q17" s="1"/>
      <c r="R17" s="33"/>
      <c r="S17" s="33"/>
      <c r="T17" s="33"/>
      <c r="U17" s="33"/>
      <c r="V17" s="33"/>
      <c r="W17" s="33"/>
      <c r="X17" s="6"/>
      <c r="Y17" s="6"/>
      <c r="Z17" s="6"/>
      <c r="AA17" s="6"/>
      <c r="AB17" s="6"/>
      <c r="AC17" s="6"/>
      <c r="AD17" s="6"/>
      <c r="AE17" s="6"/>
    </row>
    <row r="18" spans="1:3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3"/>
      <c r="S18" s="33"/>
      <c r="T18" s="33"/>
      <c r="U18" s="33"/>
      <c r="V18" s="33"/>
      <c r="W18" s="33"/>
      <c r="X18" s="6"/>
      <c r="Y18" s="6"/>
      <c r="Z18" s="6"/>
      <c r="AA18" s="6"/>
      <c r="AB18" s="6"/>
      <c r="AC18" s="6"/>
      <c r="AD18" s="6"/>
      <c r="AE18" s="6"/>
    </row>
    <row r="19" spans="1:31" ht="12.75" customHeight="1" x14ac:dyDescent="0.2">
      <c r="A19" s="1"/>
      <c r="B19" s="106" t="s">
        <v>18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1"/>
      <c r="P19" s="1"/>
      <c r="Q19" s="1"/>
      <c r="R19" s="33"/>
      <c r="S19" s="33"/>
      <c r="T19" s="33"/>
      <c r="U19" s="33"/>
      <c r="V19" s="33"/>
      <c r="W19" s="33"/>
      <c r="X19" s="6"/>
      <c r="Y19" s="6"/>
      <c r="Z19" s="6"/>
      <c r="AA19" s="6"/>
      <c r="AB19" s="6"/>
      <c r="AC19" s="6"/>
      <c r="AD19" s="6"/>
      <c r="AE19" s="6"/>
    </row>
    <row r="20" spans="1:31" ht="12.75" customHeight="1" x14ac:dyDescent="0.2">
      <c r="A20" s="1"/>
      <c r="B20" s="34"/>
      <c r="C20" s="13"/>
      <c r="D20" s="13"/>
      <c r="E20" s="13"/>
      <c r="F20" s="13"/>
      <c r="G20" s="13"/>
      <c r="H20" s="13"/>
      <c r="I20" s="13"/>
      <c r="J20" s="13"/>
      <c r="K20" s="13"/>
      <c r="L20" s="17">
        <f t="shared" ref="L20:L25" si="5">SUM(C20:K20)</f>
        <v>0</v>
      </c>
      <c r="M20" s="16">
        <f t="shared" ref="M20:M25" si="6">L20-$L$1</f>
        <v>-36</v>
      </c>
      <c r="N20" s="18">
        <f>SMALL(L20:L25,1)</f>
        <v>0</v>
      </c>
      <c r="O20" s="1"/>
      <c r="P20" s="1"/>
      <c r="Q20" s="1"/>
      <c r="R20" s="33"/>
      <c r="S20" s="33"/>
      <c r="T20" s="33"/>
      <c r="U20" s="33"/>
      <c r="V20" s="33"/>
      <c r="W20" s="33"/>
      <c r="X20" s="6"/>
      <c r="Y20" s="6"/>
      <c r="Z20" s="6"/>
      <c r="AA20" s="6"/>
      <c r="AB20" s="6"/>
      <c r="AC20" s="6"/>
      <c r="AD20" s="6"/>
      <c r="AE20" s="6"/>
    </row>
    <row r="21" spans="1:31" ht="12.75" customHeight="1" x14ac:dyDescent="0.2">
      <c r="A21" s="1"/>
      <c r="B21" s="34"/>
      <c r="C21" s="13"/>
      <c r="D21" s="13"/>
      <c r="E21" s="13"/>
      <c r="F21" s="13"/>
      <c r="G21" s="13"/>
      <c r="H21" s="13"/>
      <c r="I21" s="13"/>
      <c r="J21" s="13"/>
      <c r="K21" s="13"/>
      <c r="L21" s="17">
        <f t="shared" si="5"/>
        <v>0</v>
      </c>
      <c r="M21" s="16">
        <f t="shared" si="6"/>
        <v>-36</v>
      </c>
      <c r="N21" s="18">
        <f>SMALL(L20:L25,2)</f>
        <v>0</v>
      </c>
      <c r="O21" s="1"/>
      <c r="P21" s="1"/>
      <c r="Q21" s="1"/>
      <c r="R21" s="33"/>
      <c r="S21" s="33"/>
      <c r="T21" s="33"/>
      <c r="U21" s="33"/>
      <c r="V21" s="33"/>
      <c r="W21" s="33"/>
      <c r="X21" s="6"/>
      <c r="Y21" s="6"/>
      <c r="Z21" s="6"/>
      <c r="AA21" s="6"/>
      <c r="AB21" s="6"/>
      <c r="AC21" s="6"/>
      <c r="AD21" s="6"/>
      <c r="AE21" s="6"/>
    </row>
    <row r="22" spans="1:31" ht="12.75" customHeight="1" x14ac:dyDescent="0.2">
      <c r="A22" s="1"/>
      <c r="B22" s="34"/>
      <c r="C22" s="13"/>
      <c r="D22" s="13"/>
      <c r="E22" s="13"/>
      <c r="F22" s="13"/>
      <c r="G22" s="13"/>
      <c r="H22" s="13"/>
      <c r="I22" s="13"/>
      <c r="J22" s="13"/>
      <c r="K22" s="13"/>
      <c r="L22" s="17">
        <f t="shared" si="5"/>
        <v>0</v>
      </c>
      <c r="M22" s="16">
        <f t="shared" si="6"/>
        <v>-36</v>
      </c>
      <c r="N22" s="18">
        <f>SMALL(L20:L25,3)</f>
        <v>0</v>
      </c>
      <c r="O22" s="1"/>
      <c r="P22" s="1"/>
      <c r="Q22" s="1"/>
      <c r="R22" s="33"/>
      <c r="S22" s="33"/>
      <c r="T22" s="33"/>
      <c r="U22" s="33"/>
      <c r="V22" s="33"/>
      <c r="W22" s="33"/>
      <c r="X22" s="6"/>
      <c r="Y22" s="6"/>
      <c r="Z22" s="6"/>
      <c r="AA22" s="6"/>
      <c r="AB22" s="6"/>
      <c r="AC22" s="6"/>
      <c r="AD22" s="6"/>
      <c r="AE22" s="6"/>
    </row>
    <row r="23" spans="1:31" ht="12.75" customHeight="1" x14ac:dyDescent="0.2">
      <c r="A23" s="1"/>
      <c r="B23" s="34"/>
      <c r="C23" s="13"/>
      <c r="D23" s="13"/>
      <c r="E23" s="13"/>
      <c r="F23" s="13"/>
      <c r="G23" s="13"/>
      <c r="H23" s="13"/>
      <c r="I23" s="13"/>
      <c r="J23" s="13"/>
      <c r="K23" s="13"/>
      <c r="L23" s="17">
        <f t="shared" si="5"/>
        <v>0</v>
      </c>
      <c r="M23" s="16">
        <f t="shared" si="6"/>
        <v>-36</v>
      </c>
      <c r="N23" s="18">
        <f>SMALL(L20:L25,4)</f>
        <v>0</v>
      </c>
      <c r="O23" s="1"/>
      <c r="P23" s="1"/>
      <c r="Q23" s="1"/>
      <c r="R23" s="33"/>
      <c r="S23" s="33"/>
      <c r="T23" s="33"/>
      <c r="U23" s="33"/>
      <c r="V23" s="33"/>
      <c r="W23" s="33"/>
      <c r="X23" s="6"/>
      <c r="Y23" s="6"/>
      <c r="Z23" s="6"/>
      <c r="AA23" s="6"/>
      <c r="AB23" s="6"/>
      <c r="AC23" s="6"/>
      <c r="AD23" s="6"/>
      <c r="AE23" s="6"/>
    </row>
    <row r="24" spans="1:31" ht="12.75" customHeight="1" x14ac:dyDescent="0.2">
      <c r="A24" s="1"/>
      <c r="B24" s="34"/>
      <c r="C24" s="13"/>
      <c r="D24" s="13"/>
      <c r="E24" s="13"/>
      <c r="F24" s="13"/>
      <c r="G24" s="13"/>
      <c r="H24" s="13"/>
      <c r="I24" s="13"/>
      <c r="J24" s="13"/>
      <c r="K24" s="13"/>
      <c r="L24" s="17">
        <f t="shared" si="5"/>
        <v>0</v>
      </c>
      <c r="M24" s="16">
        <f t="shared" si="6"/>
        <v>-36</v>
      </c>
      <c r="N24" s="1"/>
      <c r="O24" s="35" t="s">
        <v>9</v>
      </c>
      <c r="P24" s="1"/>
      <c r="Q24" s="1"/>
      <c r="R24" s="33"/>
      <c r="S24" s="33"/>
      <c r="T24" s="33"/>
      <c r="U24" s="33"/>
      <c r="V24" s="33"/>
      <c r="W24" s="33"/>
      <c r="X24" s="6"/>
      <c r="Y24" s="6"/>
      <c r="Z24" s="6"/>
      <c r="AA24" s="6"/>
      <c r="AB24" s="6"/>
      <c r="AC24" s="6"/>
      <c r="AD24" s="6"/>
      <c r="AE24" s="6"/>
    </row>
    <row r="25" spans="1:31" ht="12.75" customHeight="1" x14ac:dyDescent="0.2">
      <c r="A25" s="1"/>
      <c r="B25" s="34"/>
      <c r="C25" s="13"/>
      <c r="D25" s="13"/>
      <c r="E25" s="13"/>
      <c r="F25" s="13"/>
      <c r="G25" s="13"/>
      <c r="H25" s="13"/>
      <c r="I25" s="13"/>
      <c r="J25" s="13"/>
      <c r="K25" s="13"/>
      <c r="L25" s="17">
        <f t="shared" si="5"/>
        <v>0</v>
      </c>
      <c r="M25" s="16">
        <f t="shared" si="6"/>
        <v>-36</v>
      </c>
      <c r="N25" s="23">
        <f>N20+N21+N22+N23</f>
        <v>0</v>
      </c>
      <c r="O25" s="36">
        <f>Y5</f>
        <v>1</v>
      </c>
      <c r="P25" s="1"/>
      <c r="Q25" s="1"/>
      <c r="R25" s="33"/>
      <c r="S25" s="33"/>
      <c r="T25" s="33"/>
      <c r="U25" s="33"/>
      <c r="V25" s="33"/>
      <c r="W25" s="33"/>
      <c r="X25" s="6"/>
      <c r="Y25" s="6"/>
      <c r="Z25" s="6"/>
      <c r="AA25" s="6"/>
      <c r="AB25" s="6"/>
      <c r="AC25" s="6"/>
      <c r="AD25" s="6"/>
      <c r="AE25" s="6"/>
    </row>
    <row r="26" spans="1:3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3"/>
      <c r="S26" s="33"/>
      <c r="T26" s="33"/>
      <c r="U26" s="33"/>
      <c r="V26" s="33"/>
      <c r="W26" s="33"/>
      <c r="X26" s="6"/>
      <c r="Y26" s="6"/>
      <c r="Z26" s="6"/>
      <c r="AA26" s="6"/>
      <c r="AB26" s="6"/>
      <c r="AC26" s="6"/>
      <c r="AD26" s="6"/>
      <c r="AE26" s="6"/>
    </row>
    <row r="27" spans="1:31" ht="12.75" customHeight="1" x14ac:dyDescent="0.2">
      <c r="A27" s="1"/>
      <c r="B27" s="106" t="s">
        <v>19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1"/>
      <c r="P27" s="1"/>
      <c r="Q27" s="1"/>
      <c r="R27" s="33"/>
      <c r="S27" s="33"/>
      <c r="T27" s="33"/>
      <c r="U27" s="33"/>
      <c r="V27" s="33"/>
      <c r="W27" s="33"/>
      <c r="X27" s="6"/>
      <c r="Y27" s="6"/>
      <c r="Z27" s="6"/>
      <c r="AA27" s="6"/>
      <c r="AB27" s="6"/>
      <c r="AC27" s="6"/>
      <c r="AD27" s="6"/>
      <c r="AE27" s="6"/>
    </row>
    <row r="28" spans="1:31" ht="12.75" customHeight="1" x14ac:dyDescent="0.2">
      <c r="A28" s="1"/>
      <c r="B28" s="34"/>
      <c r="C28" s="13"/>
      <c r="D28" s="13"/>
      <c r="E28" s="13"/>
      <c r="F28" s="13"/>
      <c r="G28" s="13"/>
      <c r="H28" s="13"/>
      <c r="I28" s="13"/>
      <c r="J28" s="13"/>
      <c r="K28" s="13"/>
      <c r="L28" s="17">
        <f t="shared" ref="L28:L33" si="7">SUM(C28:K28)</f>
        <v>0</v>
      </c>
      <c r="M28" s="16">
        <f t="shared" ref="M28:M33" si="8">L28-$L$1</f>
        <v>-36</v>
      </c>
      <c r="N28" s="18">
        <f>SMALL(L28:L33,1)</f>
        <v>0</v>
      </c>
      <c r="O28" s="1"/>
      <c r="P28" s="1"/>
      <c r="Q28" s="1"/>
      <c r="R28" s="33"/>
      <c r="S28" s="33"/>
      <c r="T28" s="33"/>
      <c r="U28" s="33"/>
      <c r="V28" s="33"/>
      <c r="W28" s="33"/>
      <c r="X28" s="6"/>
      <c r="Y28" s="6"/>
      <c r="Z28" s="6"/>
      <c r="AA28" s="6"/>
      <c r="AB28" s="6"/>
      <c r="AC28" s="6"/>
      <c r="AD28" s="6"/>
      <c r="AE28" s="6"/>
    </row>
    <row r="29" spans="1:31" ht="12.75" customHeight="1" x14ac:dyDescent="0.2">
      <c r="A29" s="1"/>
      <c r="B29" s="34"/>
      <c r="C29" s="13"/>
      <c r="D29" s="13"/>
      <c r="E29" s="13"/>
      <c r="F29" s="13"/>
      <c r="G29" s="13"/>
      <c r="H29" s="13"/>
      <c r="I29" s="13"/>
      <c r="J29" s="13"/>
      <c r="K29" s="13"/>
      <c r="L29" s="17">
        <f t="shared" si="7"/>
        <v>0</v>
      </c>
      <c r="M29" s="16">
        <f t="shared" si="8"/>
        <v>-36</v>
      </c>
      <c r="N29" s="18">
        <f>SMALL(L28:L33,2)</f>
        <v>0</v>
      </c>
      <c r="O29" s="1"/>
      <c r="P29" s="1"/>
      <c r="Q29" s="1"/>
      <c r="R29" s="33"/>
      <c r="S29" s="33"/>
      <c r="T29" s="33"/>
      <c r="U29" s="33"/>
      <c r="V29" s="33"/>
      <c r="W29" s="33"/>
      <c r="X29" s="6"/>
      <c r="Y29" s="6"/>
      <c r="Z29" s="6"/>
      <c r="AA29" s="6"/>
      <c r="AB29" s="6"/>
      <c r="AC29" s="6"/>
      <c r="AD29" s="6"/>
      <c r="AE29" s="6"/>
    </row>
    <row r="30" spans="1:31" ht="12.75" customHeight="1" x14ac:dyDescent="0.2">
      <c r="A30" s="1"/>
      <c r="B30" s="34"/>
      <c r="C30" s="13"/>
      <c r="D30" s="13"/>
      <c r="E30" s="13"/>
      <c r="F30" s="13"/>
      <c r="G30" s="13"/>
      <c r="H30" s="13"/>
      <c r="I30" s="13"/>
      <c r="J30" s="13"/>
      <c r="K30" s="13"/>
      <c r="L30" s="17">
        <f t="shared" si="7"/>
        <v>0</v>
      </c>
      <c r="M30" s="16">
        <f t="shared" si="8"/>
        <v>-36</v>
      </c>
      <c r="N30" s="18">
        <f>SMALL(L28:L33,3)</f>
        <v>0</v>
      </c>
      <c r="O30" s="1"/>
      <c r="P30" s="1"/>
      <c r="Q30" s="1"/>
      <c r="R30" s="33"/>
      <c r="S30" s="33"/>
      <c r="T30" s="33"/>
      <c r="U30" s="33"/>
      <c r="V30" s="33"/>
      <c r="W30" s="33"/>
      <c r="X30" s="6"/>
      <c r="Y30" s="6"/>
      <c r="Z30" s="6"/>
      <c r="AA30" s="6"/>
      <c r="AB30" s="6"/>
      <c r="AC30" s="6"/>
      <c r="AD30" s="6"/>
      <c r="AE30" s="6"/>
    </row>
    <row r="31" spans="1:31" ht="12.75" customHeight="1" x14ac:dyDescent="0.2">
      <c r="A31" s="1"/>
      <c r="B31" s="34"/>
      <c r="C31" s="13"/>
      <c r="D31" s="13"/>
      <c r="E31" s="13"/>
      <c r="F31" s="13"/>
      <c r="G31" s="13"/>
      <c r="H31" s="13"/>
      <c r="I31" s="13"/>
      <c r="J31" s="13"/>
      <c r="K31" s="13"/>
      <c r="L31" s="17">
        <f t="shared" si="7"/>
        <v>0</v>
      </c>
      <c r="M31" s="16">
        <f t="shared" si="8"/>
        <v>-36</v>
      </c>
      <c r="N31" s="18">
        <f>SMALL(L28:L33,4)</f>
        <v>0</v>
      </c>
      <c r="O31" s="1"/>
      <c r="P31" s="1"/>
      <c r="Q31" s="1"/>
      <c r="R31" s="33"/>
      <c r="S31" s="33"/>
      <c r="T31" s="33"/>
      <c r="U31" s="33"/>
      <c r="V31" s="33"/>
      <c r="W31" s="33"/>
      <c r="X31" s="6"/>
      <c r="Y31" s="6"/>
      <c r="Z31" s="6"/>
      <c r="AA31" s="6"/>
      <c r="AB31" s="6"/>
      <c r="AC31" s="6"/>
      <c r="AD31" s="6"/>
      <c r="AE31" s="6"/>
    </row>
    <row r="32" spans="1:31" ht="12.75" customHeight="1" x14ac:dyDescent="0.2">
      <c r="A32" s="1"/>
      <c r="B32" s="34"/>
      <c r="C32" s="13"/>
      <c r="D32" s="13"/>
      <c r="E32" s="13"/>
      <c r="F32" s="13"/>
      <c r="G32" s="13"/>
      <c r="H32" s="13"/>
      <c r="I32" s="13"/>
      <c r="J32" s="13"/>
      <c r="K32" s="13"/>
      <c r="L32" s="17">
        <f t="shared" si="7"/>
        <v>0</v>
      </c>
      <c r="M32" s="16">
        <f t="shared" si="8"/>
        <v>-36</v>
      </c>
      <c r="N32" s="1"/>
      <c r="O32" s="35" t="s">
        <v>9</v>
      </c>
      <c r="P32" s="1"/>
      <c r="Q32" s="1"/>
      <c r="R32" s="33"/>
      <c r="S32" s="33"/>
      <c r="T32" s="33"/>
      <c r="U32" s="33"/>
      <c r="V32" s="33"/>
      <c r="W32" s="33"/>
      <c r="X32" s="6"/>
      <c r="Y32" s="6"/>
      <c r="Z32" s="6"/>
      <c r="AA32" s="6"/>
      <c r="AB32" s="6"/>
      <c r="AC32" s="6"/>
      <c r="AD32" s="6"/>
      <c r="AE32" s="6"/>
    </row>
    <row r="33" spans="1:31" ht="12.75" customHeight="1" x14ac:dyDescent="0.2">
      <c r="A33" s="1"/>
      <c r="B33" s="34"/>
      <c r="C33" s="13"/>
      <c r="D33" s="13"/>
      <c r="E33" s="13"/>
      <c r="F33" s="13"/>
      <c r="G33" s="13"/>
      <c r="H33" s="13"/>
      <c r="I33" s="13"/>
      <c r="J33" s="13"/>
      <c r="K33" s="13"/>
      <c r="L33" s="17">
        <f t="shared" si="7"/>
        <v>0</v>
      </c>
      <c r="M33" s="16">
        <f t="shared" si="8"/>
        <v>-36</v>
      </c>
      <c r="N33" s="23">
        <f>N28+N29+N30+N31</f>
        <v>0</v>
      </c>
      <c r="O33" s="36">
        <f>Y6</f>
        <v>1</v>
      </c>
      <c r="P33" s="1"/>
      <c r="Q33" s="1"/>
      <c r="R33" s="33"/>
      <c r="S33" s="33"/>
      <c r="T33" s="33"/>
      <c r="U33" s="33"/>
      <c r="V33" s="33"/>
      <c r="W33" s="33"/>
      <c r="X33" s="6"/>
      <c r="Y33" s="6"/>
      <c r="Z33" s="6"/>
      <c r="AA33" s="6"/>
      <c r="AB33" s="6"/>
      <c r="AC33" s="6"/>
      <c r="AD33" s="6"/>
      <c r="AE33" s="6"/>
    </row>
    <row r="34" spans="1:3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33"/>
      <c r="T34" s="33"/>
      <c r="U34" s="33"/>
      <c r="V34" s="33"/>
      <c r="W34" s="33"/>
      <c r="X34" s="6"/>
      <c r="Y34" s="6"/>
      <c r="Z34" s="6"/>
      <c r="AA34" s="6"/>
      <c r="AB34" s="6"/>
      <c r="AC34" s="6"/>
      <c r="AD34" s="6"/>
      <c r="AE34" s="6"/>
    </row>
    <row r="35" spans="1:31" ht="12.75" customHeight="1" x14ac:dyDescent="0.2">
      <c r="A35" s="1"/>
      <c r="B35" s="106" t="s">
        <v>20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1"/>
      <c r="P35" s="1"/>
      <c r="Q35" s="1"/>
      <c r="R35" s="33"/>
      <c r="S35" s="33"/>
      <c r="T35" s="33"/>
      <c r="U35" s="33"/>
      <c r="V35" s="33"/>
      <c r="W35" s="33"/>
      <c r="X35" s="6"/>
      <c r="Y35" s="6"/>
      <c r="Z35" s="6"/>
      <c r="AA35" s="6"/>
      <c r="AB35" s="6"/>
      <c r="AC35" s="6"/>
      <c r="AD35" s="6"/>
      <c r="AE35" s="6"/>
    </row>
    <row r="36" spans="1:31" ht="12.75" customHeight="1" x14ac:dyDescent="0.2">
      <c r="A36" s="1"/>
      <c r="B36" s="34"/>
      <c r="C36" s="13"/>
      <c r="D36" s="13"/>
      <c r="E36" s="13"/>
      <c r="F36" s="13"/>
      <c r="G36" s="13"/>
      <c r="H36" s="13"/>
      <c r="I36" s="13"/>
      <c r="J36" s="13"/>
      <c r="K36" s="13"/>
      <c r="L36" s="17">
        <f t="shared" ref="L36:L41" si="9">SUM(C36:K36)</f>
        <v>0</v>
      </c>
      <c r="M36" s="16">
        <f t="shared" ref="M36:M41" si="10">L36-$L$1</f>
        <v>-36</v>
      </c>
      <c r="N36" s="18">
        <f>SMALL(L36:L41,1)</f>
        <v>0</v>
      </c>
      <c r="O36" s="1"/>
      <c r="P36" s="1"/>
      <c r="Q36" s="1"/>
      <c r="R36" s="33"/>
      <c r="S36" s="33"/>
      <c r="T36" s="33"/>
      <c r="U36" s="33"/>
      <c r="V36" s="33"/>
      <c r="W36" s="33"/>
      <c r="X36" s="6"/>
      <c r="Y36" s="6"/>
      <c r="Z36" s="6"/>
      <c r="AA36" s="6"/>
      <c r="AB36" s="6"/>
      <c r="AC36" s="6"/>
      <c r="AD36" s="6"/>
      <c r="AE36" s="6"/>
    </row>
    <row r="37" spans="1:31" ht="12.75" customHeight="1" x14ac:dyDescent="0.2">
      <c r="A37" s="1"/>
      <c r="B37" s="34"/>
      <c r="C37" s="13"/>
      <c r="D37" s="13"/>
      <c r="E37" s="13"/>
      <c r="F37" s="13"/>
      <c r="G37" s="13"/>
      <c r="H37" s="13"/>
      <c r="I37" s="13"/>
      <c r="J37" s="13"/>
      <c r="K37" s="13"/>
      <c r="L37" s="17">
        <f t="shared" si="9"/>
        <v>0</v>
      </c>
      <c r="M37" s="16">
        <f t="shared" si="10"/>
        <v>-36</v>
      </c>
      <c r="N37" s="18">
        <f>SMALL(L36:L41,2)</f>
        <v>0</v>
      </c>
      <c r="O37" s="1"/>
      <c r="P37" s="1"/>
      <c r="Q37" s="1"/>
      <c r="R37" s="33"/>
      <c r="S37" s="33"/>
      <c r="T37" s="33"/>
      <c r="U37" s="33"/>
      <c r="V37" s="33"/>
      <c r="W37" s="33"/>
      <c r="X37" s="6"/>
      <c r="Y37" s="6"/>
      <c r="Z37" s="6"/>
      <c r="AA37" s="6"/>
      <c r="AB37" s="6"/>
      <c r="AC37" s="6"/>
      <c r="AD37" s="6"/>
      <c r="AE37" s="6"/>
    </row>
    <row r="38" spans="1:31" ht="12.75" customHeight="1" x14ac:dyDescent="0.2">
      <c r="A38" s="1"/>
      <c r="B38" s="34"/>
      <c r="C38" s="13"/>
      <c r="D38" s="13"/>
      <c r="E38" s="13"/>
      <c r="F38" s="13"/>
      <c r="G38" s="13"/>
      <c r="H38" s="13"/>
      <c r="I38" s="13"/>
      <c r="J38" s="13"/>
      <c r="K38" s="13"/>
      <c r="L38" s="17">
        <f t="shared" si="9"/>
        <v>0</v>
      </c>
      <c r="M38" s="16">
        <f t="shared" si="10"/>
        <v>-36</v>
      </c>
      <c r="N38" s="18">
        <f>SMALL(L36:L41,3)</f>
        <v>0</v>
      </c>
      <c r="O38" s="1"/>
      <c r="P38" s="1"/>
      <c r="Q38" s="1"/>
      <c r="R38" s="33"/>
      <c r="S38" s="33"/>
      <c r="T38" s="33"/>
      <c r="U38" s="33"/>
      <c r="V38" s="33"/>
      <c r="W38" s="33"/>
      <c r="X38" s="6"/>
      <c r="Y38" s="6"/>
      <c r="Z38" s="6"/>
      <c r="AA38" s="6"/>
      <c r="AB38" s="6"/>
      <c r="AC38" s="6"/>
      <c r="AD38" s="6"/>
      <c r="AE38" s="6"/>
    </row>
    <row r="39" spans="1:31" ht="12.75" customHeight="1" x14ac:dyDescent="0.2">
      <c r="A39" s="1"/>
      <c r="B39" s="34"/>
      <c r="C39" s="13"/>
      <c r="D39" s="13"/>
      <c r="E39" s="13"/>
      <c r="F39" s="13"/>
      <c r="G39" s="13"/>
      <c r="H39" s="13"/>
      <c r="I39" s="13"/>
      <c r="J39" s="13"/>
      <c r="K39" s="13"/>
      <c r="L39" s="17">
        <f t="shared" si="9"/>
        <v>0</v>
      </c>
      <c r="M39" s="16">
        <f t="shared" si="10"/>
        <v>-36</v>
      </c>
      <c r="N39" s="18">
        <f>SMALL(L36:L41,4)</f>
        <v>0</v>
      </c>
      <c r="O39" s="1"/>
      <c r="P39" s="1"/>
      <c r="Q39" s="1"/>
      <c r="R39" s="33"/>
      <c r="S39" s="33"/>
      <c r="T39" s="33"/>
      <c r="U39" s="33"/>
      <c r="V39" s="33"/>
      <c r="W39" s="33"/>
      <c r="X39" s="6"/>
      <c r="Y39" s="6"/>
      <c r="Z39" s="6"/>
      <c r="AA39" s="6"/>
      <c r="AB39" s="6"/>
      <c r="AC39" s="6"/>
      <c r="AD39" s="6"/>
      <c r="AE39" s="6"/>
    </row>
    <row r="40" spans="1:31" ht="12.75" customHeight="1" x14ac:dyDescent="0.2">
      <c r="A40" s="1"/>
      <c r="B40" s="34"/>
      <c r="C40" s="13"/>
      <c r="D40" s="13"/>
      <c r="E40" s="13"/>
      <c r="F40" s="13"/>
      <c r="G40" s="13"/>
      <c r="H40" s="13"/>
      <c r="I40" s="13"/>
      <c r="J40" s="13"/>
      <c r="K40" s="13"/>
      <c r="L40" s="17">
        <f t="shared" si="9"/>
        <v>0</v>
      </c>
      <c r="M40" s="16">
        <f t="shared" si="10"/>
        <v>-36</v>
      </c>
      <c r="N40" s="1"/>
      <c r="O40" s="35" t="s">
        <v>9</v>
      </c>
      <c r="P40" s="1"/>
      <c r="Q40" s="1"/>
      <c r="R40" s="33"/>
      <c r="S40" s="33"/>
      <c r="T40" s="33"/>
      <c r="U40" s="33"/>
      <c r="V40" s="33"/>
      <c r="W40" s="33"/>
      <c r="X40" s="6"/>
      <c r="Y40" s="6"/>
      <c r="Z40" s="6"/>
      <c r="AA40" s="6"/>
      <c r="AB40" s="6"/>
      <c r="AC40" s="6"/>
      <c r="AD40" s="6"/>
      <c r="AE40" s="6"/>
    </row>
    <row r="41" spans="1:31" ht="12.75" customHeight="1" x14ac:dyDescent="0.2">
      <c r="A41" s="1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7">
        <f t="shared" si="9"/>
        <v>0</v>
      </c>
      <c r="M41" s="16">
        <f t="shared" si="10"/>
        <v>-36</v>
      </c>
      <c r="N41" s="23">
        <f>N36+N37+N38+N39</f>
        <v>0</v>
      </c>
      <c r="O41" s="36">
        <f>Y7</f>
        <v>1</v>
      </c>
      <c r="P41" s="1"/>
      <c r="Q41" s="1"/>
      <c r="R41" s="33"/>
      <c r="S41" s="33"/>
      <c r="T41" s="33"/>
      <c r="U41" s="33"/>
      <c r="V41" s="33"/>
      <c r="W41" s="33"/>
      <c r="X41" s="6"/>
      <c r="Y41" s="6"/>
      <c r="Z41" s="6"/>
      <c r="AA41" s="6"/>
      <c r="AB41" s="6"/>
      <c r="AC41" s="6"/>
      <c r="AD41" s="6"/>
      <c r="AE41" s="6"/>
    </row>
    <row r="42" spans="1:3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33"/>
      <c r="T42" s="33"/>
      <c r="U42" s="33"/>
      <c r="V42" s="33"/>
      <c r="W42" s="33"/>
      <c r="X42" s="6"/>
      <c r="Y42" s="6"/>
      <c r="Z42" s="6"/>
      <c r="AA42" s="6"/>
      <c r="AB42" s="6"/>
      <c r="AC42" s="6"/>
      <c r="AD42" s="6"/>
      <c r="AE42" s="6"/>
    </row>
    <row r="43" spans="1:31" ht="12.75" customHeight="1" x14ac:dyDescent="0.2">
      <c r="A43" s="1"/>
      <c r="B43" s="106" t="s">
        <v>21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1"/>
      <c r="P43" s="1"/>
      <c r="Q43" s="1"/>
      <c r="R43" s="33"/>
      <c r="S43" s="33"/>
      <c r="T43" s="33"/>
      <c r="U43" s="33"/>
      <c r="V43" s="33"/>
      <c r="W43" s="33"/>
      <c r="X43" s="6"/>
      <c r="Y43" s="6"/>
      <c r="Z43" s="6"/>
      <c r="AA43" s="6"/>
      <c r="AB43" s="6"/>
      <c r="AC43" s="6"/>
      <c r="AD43" s="6"/>
      <c r="AE43" s="6"/>
    </row>
    <row r="44" spans="1:31" ht="12.75" customHeight="1" x14ac:dyDescent="0.2">
      <c r="A44" s="1"/>
      <c r="B44" s="34"/>
      <c r="C44" s="13"/>
      <c r="D44" s="13"/>
      <c r="E44" s="13"/>
      <c r="F44" s="13"/>
      <c r="G44" s="13"/>
      <c r="H44" s="13"/>
      <c r="I44" s="13"/>
      <c r="J44" s="13"/>
      <c r="K44" s="13"/>
      <c r="L44" s="17">
        <f t="shared" ref="L44:L49" si="11">SUM(C44:K44)</f>
        <v>0</v>
      </c>
      <c r="M44" s="16">
        <f t="shared" ref="M44:M49" si="12">L44-$L$1</f>
        <v>-36</v>
      </c>
      <c r="N44" s="18">
        <f>SMALL(L44:L49,1)</f>
        <v>0</v>
      </c>
      <c r="O44" s="1"/>
      <c r="P44" s="1"/>
      <c r="Q44" s="1"/>
      <c r="R44" s="33"/>
      <c r="S44" s="33"/>
      <c r="T44" s="33"/>
      <c r="U44" s="33"/>
      <c r="V44" s="33"/>
      <c r="W44" s="33"/>
      <c r="X44" s="6"/>
      <c r="Y44" s="6"/>
      <c r="Z44" s="6"/>
      <c r="AA44" s="6"/>
      <c r="AB44" s="6"/>
      <c r="AC44" s="6"/>
      <c r="AD44" s="6"/>
      <c r="AE44" s="6"/>
    </row>
    <row r="45" spans="1:31" ht="12.75" customHeight="1" x14ac:dyDescent="0.2">
      <c r="A45" s="1"/>
      <c r="B45" s="34"/>
      <c r="C45" s="13"/>
      <c r="D45" s="13"/>
      <c r="E45" s="13"/>
      <c r="F45" s="13"/>
      <c r="G45" s="13"/>
      <c r="H45" s="13"/>
      <c r="I45" s="13"/>
      <c r="J45" s="13"/>
      <c r="K45" s="13"/>
      <c r="L45" s="17">
        <f t="shared" si="11"/>
        <v>0</v>
      </c>
      <c r="M45" s="16">
        <f t="shared" si="12"/>
        <v>-36</v>
      </c>
      <c r="N45" s="18">
        <f>SMALL(L44:L49,2)</f>
        <v>0</v>
      </c>
      <c r="O45" s="1"/>
      <c r="P45" s="1"/>
      <c r="Q45" s="1"/>
      <c r="R45" s="33"/>
      <c r="S45" s="33"/>
      <c r="T45" s="33"/>
      <c r="U45" s="33"/>
      <c r="V45" s="33"/>
      <c r="W45" s="33"/>
      <c r="X45" s="6"/>
      <c r="Y45" s="6"/>
      <c r="Z45" s="6"/>
      <c r="AA45" s="6"/>
      <c r="AB45" s="6"/>
      <c r="AC45" s="6"/>
      <c r="AD45" s="6"/>
      <c r="AE45" s="6"/>
    </row>
    <row r="46" spans="1:31" ht="12.75" customHeight="1" x14ac:dyDescent="0.2">
      <c r="A46" s="1"/>
      <c r="B46" s="34"/>
      <c r="C46" s="13"/>
      <c r="D46" s="13"/>
      <c r="E46" s="13"/>
      <c r="F46" s="13"/>
      <c r="G46" s="13"/>
      <c r="H46" s="13"/>
      <c r="I46" s="13"/>
      <c r="J46" s="13"/>
      <c r="K46" s="13"/>
      <c r="L46" s="17">
        <f t="shared" si="11"/>
        <v>0</v>
      </c>
      <c r="M46" s="16">
        <f t="shared" si="12"/>
        <v>-36</v>
      </c>
      <c r="N46" s="18">
        <f>SMALL(L44:L49,3)</f>
        <v>0</v>
      </c>
      <c r="O46" s="1"/>
      <c r="P46" s="1"/>
      <c r="Q46" s="1"/>
      <c r="R46" s="33"/>
      <c r="S46" s="33"/>
      <c r="T46" s="33"/>
      <c r="U46" s="33"/>
      <c r="V46" s="33"/>
      <c r="W46" s="33"/>
      <c r="X46" s="6"/>
      <c r="Y46" s="6"/>
      <c r="Z46" s="6"/>
      <c r="AA46" s="6"/>
      <c r="AB46" s="6"/>
      <c r="AC46" s="6"/>
      <c r="AD46" s="6"/>
      <c r="AE46" s="6"/>
    </row>
    <row r="47" spans="1:31" ht="12.75" customHeight="1" x14ac:dyDescent="0.2">
      <c r="A47" s="1"/>
      <c r="B47" s="34"/>
      <c r="C47" s="13"/>
      <c r="D47" s="13"/>
      <c r="E47" s="13"/>
      <c r="F47" s="13"/>
      <c r="G47" s="13"/>
      <c r="H47" s="13"/>
      <c r="I47" s="13"/>
      <c r="J47" s="13"/>
      <c r="K47" s="13"/>
      <c r="L47" s="17">
        <f t="shared" si="11"/>
        <v>0</v>
      </c>
      <c r="M47" s="16">
        <f t="shared" si="12"/>
        <v>-36</v>
      </c>
      <c r="N47" s="18">
        <f>SMALL(L44:L49,4)</f>
        <v>0</v>
      </c>
      <c r="O47" s="1"/>
      <c r="P47" s="1"/>
      <c r="Q47" s="1"/>
      <c r="R47" s="33"/>
      <c r="S47" s="33"/>
      <c r="T47" s="33"/>
      <c r="U47" s="33"/>
      <c r="V47" s="33"/>
      <c r="W47" s="33"/>
      <c r="X47" s="6"/>
      <c r="Y47" s="6"/>
      <c r="Z47" s="6"/>
      <c r="AA47" s="6"/>
      <c r="AB47" s="6"/>
      <c r="AC47" s="6"/>
      <c r="AD47" s="6"/>
      <c r="AE47" s="6"/>
    </row>
    <row r="48" spans="1:31" ht="12.75" customHeight="1" x14ac:dyDescent="0.2">
      <c r="A48" s="1"/>
      <c r="B48" s="34"/>
      <c r="C48" s="13"/>
      <c r="D48" s="13"/>
      <c r="E48" s="13"/>
      <c r="F48" s="13"/>
      <c r="G48" s="13"/>
      <c r="H48" s="13"/>
      <c r="I48" s="13"/>
      <c r="J48" s="13"/>
      <c r="K48" s="13"/>
      <c r="L48" s="17">
        <f t="shared" si="11"/>
        <v>0</v>
      </c>
      <c r="M48" s="16">
        <f t="shared" si="12"/>
        <v>-36</v>
      </c>
      <c r="N48" s="1"/>
      <c r="O48" s="35" t="s">
        <v>9</v>
      </c>
      <c r="P48" s="1"/>
      <c r="Q48" s="1"/>
      <c r="R48" s="33"/>
      <c r="S48" s="33"/>
      <c r="T48" s="33"/>
      <c r="U48" s="33"/>
      <c r="V48" s="33"/>
      <c r="W48" s="33"/>
      <c r="X48" s="6"/>
      <c r="Y48" s="6"/>
      <c r="Z48" s="6"/>
      <c r="AA48" s="6"/>
      <c r="AB48" s="6"/>
      <c r="AC48" s="6"/>
      <c r="AD48" s="6"/>
      <c r="AE48" s="6"/>
    </row>
    <row r="49" spans="1:31" ht="12.75" customHeight="1" x14ac:dyDescent="0.2">
      <c r="A49" s="1"/>
      <c r="B49" s="34"/>
      <c r="C49" s="13"/>
      <c r="D49" s="13"/>
      <c r="E49" s="13"/>
      <c r="F49" s="13"/>
      <c r="G49" s="13"/>
      <c r="H49" s="13"/>
      <c r="I49" s="13"/>
      <c r="J49" s="13"/>
      <c r="K49" s="13"/>
      <c r="L49" s="17">
        <f t="shared" si="11"/>
        <v>0</v>
      </c>
      <c r="M49" s="16">
        <f t="shared" si="12"/>
        <v>-36</v>
      </c>
      <c r="N49" s="23">
        <f>N44+N45+N46+N47</f>
        <v>0</v>
      </c>
      <c r="O49" s="36">
        <f>Y8</f>
        <v>1</v>
      </c>
      <c r="P49" s="1"/>
      <c r="Q49" s="1"/>
      <c r="R49" s="33"/>
      <c r="S49" s="33"/>
      <c r="T49" s="33"/>
      <c r="U49" s="33"/>
      <c r="V49" s="33"/>
      <c r="W49" s="33"/>
      <c r="X49" s="6"/>
      <c r="Y49" s="6"/>
      <c r="Z49" s="6"/>
      <c r="AA49" s="6"/>
      <c r="AB49" s="6"/>
      <c r="AC49" s="6"/>
      <c r="AD49" s="6"/>
      <c r="AE49" s="6"/>
    </row>
    <row r="50" spans="1:3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33"/>
      <c r="T50" s="33"/>
      <c r="U50" s="33"/>
      <c r="V50" s="33"/>
      <c r="W50" s="33"/>
      <c r="X50" s="6"/>
      <c r="Y50" s="6"/>
      <c r="Z50" s="6"/>
      <c r="AA50" s="6"/>
      <c r="AB50" s="6"/>
      <c r="AC50" s="6"/>
      <c r="AD50" s="6"/>
      <c r="AE50" s="6"/>
    </row>
    <row r="51" spans="1:31" ht="12.75" customHeight="1" x14ac:dyDescent="0.2">
      <c r="A51" s="1"/>
      <c r="B51" s="106" t="s">
        <v>22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1"/>
      <c r="P51" s="1"/>
      <c r="Q51" s="1"/>
      <c r="R51" s="33"/>
      <c r="S51" s="33"/>
      <c r="T51" s="33"/>
      <c r="U51" s="33"/>
      <c r="V51" s="33"/>
      <c r="W51" s="33"/>
      <c r="X51" s="6"/>
      <c r="Y51" s="6"/>
      <c r="Z51" s="6"/>
      <c r="AA51" s="6"/>
      <c r="AB51" s="6"/>
      <c r="AC51" s="6"/>
      <c r="AD51" s="6"/>
      <c r="AE51" s="6"/>
    </row>
    <row r="52" spans="1:31" ht="12.75" customHeight="1" x14ac:dyDescent="0.2">
      <c r="A52" s="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7">
        <f t="shared" ref="L52:L57" si="13">SUM(C52:K52)</f>
        <v>0</v>
      </c>
      <c r="M52" s="16">
        <f t="shared" ref="M52:M57" si="14">L52-$L$1</f>
        <v>-36</v>
      </c>
      <c r="N52" s="18">
        <f>SMALL(L52:L57,1)</f>
        <v>0</v>
      </c>
      <c r="O52" s="1"/>
      <c r="P52" s="1"/>
      <c r="Q52" s="1"/>
      <c r="R52" s="33"/>
      <c r="S52" s="33"/>
      <c r="T52" s="33"/>
      <c r="U52" s="33"/>
      <c r="V52" s="33"/>
      <c r="W52" s="33"/>
      <c r="X52" s="6"/>
      <c r="Y52" s="6"/>
      <c r="Z52" s="6"/>
      <c r="AA52" s="6"/>
      <c r="AB52" s="6"/>
      <c r="AC52" s="6"/>
      <c r="AD52" s="6"/>
      <c r="AE52" s="6"/>
    </row>
    <row r="53" spans="1:31" ht="12.75" customHeight="1" x14ac:dyDescent="0.2">
      <c r="A53" s="1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7">
        <f t="shared" si="13"/>
        <v>0</v>
      </c>
      <c r="M53" s="16">
        <f t="shared" si="14"/>
        <v>-36</v>
      </c>
      <c r="N53" s="18">
        <f>SMALL(L52:L57,2)</f>
        <v>0</v>
      </c>
      <c r="O53" s="1"/>
      <c r="P53" s="1"/>
      <c r="Q53" s="1"/>
      <c r="R53" s="33"/>
      <c r="S53" s="33"/>
      <c r="T53" s="33"/>
      <c r="U53" s="33"/>
      <c r="V53" s="33"/>
      <c r="W53" s="33"/>
      <c r="X53" s="6"/>
      <c r="Y53" s="6"/>
      <c r="Z53" s="6"/>
      <c r="AA53" s="6"/>
      <c r="AB53" s="6"/>
      <c r="AC53" s="6"/>
      <c r="AD53" s="6"/>
      <c r="AE53" s="6"/>
    </row>
    <row r="54" spans="1:31" ht="12.75" customHeight="1" x14ac:dyDescent="0.2">
      <c r="A54" s="1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7">
        <f t="shared" si="13"/>
        <v>0</v>
      </c>
      <c r="M54" s="16">
        <f t="shared" si="14"/>
        <v>-36</v>
      </c>
      <c r="N54" s="18">
        <f>SMALL(L52:L57,3)</f>
        <v>0</v>
      </c>
      <c r="O54" s="1"/>
      <c r="P54" s="1"/>
      <c r="Q54" s="1"/>
      <c r="R54" s="33"/>
      <c r="S54" s="33"/>
      <c r="T54" s="33"/>
      <c r="U54" s="33"/>
      <c r="V54" s="33"/>
      <c r="W54" s="33"/>
      <c r="X54" s="6"/>
      <c r="Y54" s="6"/>
      <c r="Z54" s="6"/>
      <c r="AA54" s="6"/>
      <c r="AB54" s="6"/>
      <c r="AC54" s="6"/>
      <c r="AD54" s="6"/>
      <c r="AE54" s="6"/>
    </row>
    <row r="55" spans="1:31" ht="12.75" customHeight="1" x14ac:dyDescent="0.2">
      <c r="A55" s="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7">
        <f t="shared" si="13"/>
        <v>0</v>
      </c>
      <c r="M55" s="16">
        <f t="shared" si="14"/>
        <v>-36</v>
      </c>
      <c r="N55" s="18">
        <f>SMALL(L52:L57,4)</f>
        <v>0</v>
      </c>
      <c r="O55" s="1"/>
      <c r="P55" s="1"/>
      <c r="Q55" s="1"/>
      <c r="R55" s="33"/>
      <c r="S55" s="33"/>
      <c r="T55" s="33"/>
      <c r="U55" s="33"/>
      <c r="V55" s="33"/>
      <c r="W55" s="33"/>
      <c r="X55" s="6"/>
      <c r="Y55" s="6"/>
      <c r="Z55" s="6"/>
      <c r="AA55" s="6"/>
      <c r="AB55" s="6"/>
      <c r="AC55" s="6"/>
      <c r="AD55" s="6"/>
      <c r="AE55" s="6"/>
    </row>
    <row r="56" spans="1:31" ht="12.75" customHeight="1" x14ac:dyDescent="0.2">
      <c r="A56" s="1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7">
        <f t="shared" si="13"/>
        <v>0</v>
      </c>
      <c r="M56" s="16">
        <f t="shared" si="14"/>
        <v>-36</v>
      </c>
      <c r="N56" s="1"/>
      <c r="O56" s="35" t="s">
        <v>9</v>
      </c>
      <c r="P56" s="1"/>
      <c r="Q56" s="1"/>
      <c r="R56" s="33"/>
      <c r="S56" s="33"/>
      <c r="T56" s="33"/>
      <c r="U56" s="33"/>
      <c r="V56" s="33"/>
      <c r="W56" s="33"/>
      <c r="X56" s="6"/>
      <c r="Y56" s="6"/>
      <c r="Z56" s="6"/>
      <c r="AA56" s="6"/>
      <c r="AB56" s="6"/>
      <c r="AC56" s="6"/>
      <c r="AD56" s="6"/>
      <c r="AE56" s="6"/>
    </row>
    <row r="57" spans="1:31" ht="12.75" customHeight="1" x14ac:dyDescent="0.2">
      <c r="A57" s="1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7">
        <f t="shared" si="13"/>
        <v>0</v>
      </c>
      <c r="M57" s="16">
        <f t="shared" si="14"/>
        <v>-36</v>
      </c>
      <c r="N57" s="23">
        <f>N52+N53+N54+N55</f>
        <v>0</v>
      </c>
      <c r="O57" s="36">
        <f>Y9</f>
        <v>1</v>
      </c>
      <c r="P57" s="1"/>
      <c r="Q57" s="1"/>
      <c r="R57" s="33"/>
      <c r="S57" s="33"/>
      <c r="T57" s="33"/>
      <c r="U57" s="33"/>
      <c r="V57" s="33"/>
      <c r="W57" s="33"/>
      <c r="X57" s="6"/>
      <c r="Y57" s="6"/>
      <c r="Z57" s="6"/>
      <c r="AA57" s="6"/>
      <c r="AB57" s="6"/>
      <c r="AC57" s="6"/>
      <c r="AD57" s="6"/>
      <c r="AE57" s="6"/>
    </row>
    <row r="58" spans="1:3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3"/>
      <c r="S58" s="33"/>
      <c r="T58" s="33"/>
      <c r="U58" s="33"/>
      <c r="V58" s="33"/>
      <c r="W58" s="33"/>
      <c r="X58" s="6"/>
      <c r="Y58" s="6"/>
      <c r="Z58" s="6"/>
      <c r="AA58" s="6"/>
      <c r="AB58" s="6"/>
      <c r="AC58" s="6"/>
      <c r="AD58" s="6"/>
      <c r="AE58" s="6"/>
    </row>
    <row r="59" spans="1:31" ht="12.75" customHeight="1" x14ac:dyDescent="0.2">
      <c r="A59" s="1"/>
      <c r="B59" s="106" t="s">
        <v>23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1"/>
      <c r="P59" s="1"/>
      <c r="Q59" s="1"/>
      <c r="R59" s="33"/>
      <c r="S59" s="33"/>
      <c r="T59" s="33"/>
      <c r="U59" s="33"/>
      <c r="V59" s="33"/>
      <c r="W59" s="33"/>
      <c r="X59" s="6"/>
      <c r="Y59" s="6"/>
      <c r="Z59" s="6"/>
      <c r="AA59" s="6"/>
      <c r="AB59" s="6"/>
      <c r="AC59" s="6"/>
      <c r="AD59" s="6"/>
      <c r="AE59" s="6"/>
    </row>
    <row r="60" spans="1:31" ht="12.75" customHeight="1" x14ac:dyDescent="0.2">
      <c r="A60" s="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7">
        <f t="shared" ref="L60:L65" si="15">SUM(C60:K60)</f>
        <v>0</v>
      </c>
      <c r="M60" s="16">
        <f t="shared" ref="M60:M65" si="16">L60-$L$1</f>
        <v>-36</v>
      </c>
      <c r="N60" s="18">
        <f>SMALL(L60:L65,1)</f>
        <v>0</v>
      </c>
      <c r="O60" s="1"/>
      <c r="P60" s="1"/>
      <c r="Q60" s="1"/>
      <c r="R60" s="33"/>
      <c r="S60" s="33"/>
      <c r="T60" s="33"/>
      <c r="U60" s="33"/>
      <c r="V60" s="33"/>
      <c r="W60" s="33"/>
      <c r="X60" s="6"/>
      <c r="Y60" s="6"/>
      <c r="Z60" s="6"/>
      <c r="AA60" s="6"/>
      <c r="AB60" s="6"/>
      <c r="AC60" s="6"/>
      <c r="AD60" s="6"/>
      <c r="AE60" s="6"/>
    </row>
    <row r="61" spans="1:31" ht="12.75" customHeight="1" x14ac:dyDescent="0.2">
      <c r="A61" s="1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7">
        <f t="shared" si="15"/>
        <v>0</v>
      </c>
      <c r="M61" s="16">
        <f t="shared" si="16"/>
        <v>-36</v>
      </c>
      <c r="N61" s="18">
        <f>SMALL(L60:L65,2)</f>
        <v>0</v>
      </c>
      <c r="O61" s="1"/>
      <c r="P61" s="1"/>
      <c r="Q61" s="1"/>
      <c r="R61" s="33"/>
      <c r="S61" s="33"/>
      <c r="T61" s="33"/>
      <c r="U61" s="33"/>
      <c r="V61" s="33"/>
      <c r="W61" s="33"/>
      <c r="X61" s="6"/>
      <c r="Y61" s="6"/>
      <c r="Z61" s="6"/>
      <c r="AA61" s="6"/>
      <c r="AB61" s="6"/>
      <c r="AC61" s="6"/>
      <c r="AD61" s="6"/>
      <c r="AE61" s="6"/>
    </row>
    <row r="62" spans="1:31" ht="12.75" customHeight="1" x14ac:dyDescent="0.2">
      <c r="A62" s="1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7">
        <f t="shared" si="15"/>
        <v>0</v>
      </c>
      <c r="M62" s="16">
        <f t="shared" si="16"/>
        <v>-36</v>
      </c>
      <c r="N62" s="18">
        <f>SMALL(L60:L65,3)</f>
        <v>0</v>
      </c>
      <c r="O62" s="1"/>
      <c r="P62" s="1"/>
      <c r="Q62" s="1"/>
      <c r="R62" s="33"/>
      <c r="S62" s="33"/>
      <c r="T62" s="33"/>
      <c r="U62" s="33"/>
      <c r="V62" s="33"/>
      <c r="W62" s="33"/>
      <c r="X62" s="6"/>
      <c r="Y62" s="6"/>
      <c r="Z62" s="6"/>
      <c r="AA62" s="6"/>
      <c r="AB62" s="6"/>
      <c r="AC62" s="6"/>
      <c r="AD62" s="6"/>
      <c r="AE62" s="6"/>
    </row>
    <row r="63" spans="1:31" ht="12.75" customHeight="1" x14ac:dyDescent="0.2">
      <c r="A63" s="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7">
        <f t="shared" si="15"/>
        <v>0</v>
      </c>
      <c r="M63" s="16">
        <f t="shared" si="16"/>
        <v>-36</v>
      </c>
      <c r="N63" s="18">
        <f>SMALL(L60:L65,4)</f>
        <v>0</v>
      </c>
      <c r="O63" s="1"/>
      <c r="P63" s="1"/>
      <c r="Q63" s="1"/>
      <c r="R63" s="33"/>
      <c r="S63" s="33"/>
      <c r="T63" s="33"/>
      <c r="U63" s="33"/>
      <c r="V63" s="33"/>
      <c r="W63" s="33"/>
      <c r="X63" s="6"/>
      <c r="Y63" s="6"/>
      <c r="Z63" s="6"/>
      <c r="AA63" s="6"/>
      <c r="AB63" s="6"/>
      <c r="AC63" s="6"/>
      <c r="AD63" s="6"/>
      <c r="AE63" s="6"/>
    </row>
    <row r="64" spans="1:31" ht="12.75" customHeight="1" x14ac:dyDescent="0.2">
      <c r="A64" s="1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7">
        <f t="shared" si="15"/>
        <v>0</v>
      </c>
      <c r="M64" s="16">
        <f t="shared" si="16"/>
        <v>-36</v>
      </c>
      <c r="N64" s="1"/>
      <c r="O64" s="35" t="s">
        <v>9</v>
      </c>
      <c r="P64" s="1"/>
      <c r="Q64" s="1"/>
      <c r="R64" s="33"/>
      <c r="S64" s="33"/>
      <c r="T64" s="33"/>
      <c r="U64" s="33"/>
      <c r="V64" s="33"/>
      <c r="W64" s="33"/>
      <c r="X64" s="6"/>
      <c r="Y64" s="6"/>
      <c r="Z64" s="6"/>
      <c r="AA64" s="6"/>
      <c r="AB64" s="6"/>
      <c r="AC64" s="6"/>
      <c r="AD64" s="6"/>
      <c r="AE64" s="6"/>
    </row>
    <row r="65" spans="1:31" ht="12.75" customHeight="1" x14ac:dyDescent="0.2">
      <c r="A65" s="1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7">
        <f t="shared" si="15"/>
        <v>0</v>
      </c>
      <c r="M65" s="16">
        <f t="shared" si="16"/>
        <v>-36</v>
      </c>
      <c r="N65" s="23">
        <f>N60+N61+N62+N63</f>
        <v>0</v>
      </c>
      <c r="O65" s="36">
        <f>Y10</f>
        <v>1</v>
      </c>
      <c r="P65" s="1"/>
      <c r="Q65" s="1"/>
      <c r="R65" s="33"/>
      <c r="S65" s="33"/>
      <c r="T65" s="33"/>
      <c r="U65" s="33"/>
      <c r="V65" s="33"/>
      <c r="W65" s="33"/>
      <c r="X65" s="6"/>
      <c r="Y65" s="6"/>
      <c r="Z65" s="6"/>
      <c r="AA65" s="6"/>
      <c r="AB65" s="6"/>
      <c r="AC65" s="6"/>
      <c r="AD65" s="6"/>
      <c r="AE65" s="6"/>
    </row>
    <row r="66" spans="1:3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3"/>
      <c r="S66" s="33"/>
      <c r="T66" s="33"/>
      <c r="U66" s="33"/>
      <c r="V66" s="33"/>
      <c r="W66" s="33"/>
      <c r="X66" s="6"/>
      <c r="Y66" s="6"/>
      <c r="Z66" s="6"/>
      <c r="AA66" s="6"/>
      <c r="AB66" s="6"/>
      <c r="AC66" s="6"/>
      <c r="AD66" s="6"/>
      <c r="AE66" s="6"/>
    </row>
    <row r="67" spans="1:31" ht="12.75" customHeight="1" x14ac:dyDescent="0.2">
      <c r="A67" s="1"/>
      <c r="B67" s="106" t="s">
        <v>24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1"/>
      <c r="P67" s="1"/>
      <c r="Q67" s="1"/>
      <c r="R67" s="33"/>
      <c r="S67" s="33"/>
      <c r="T67" s="33"/>
      <c r="U67" s="33"/>
      <c r="V67" s="33"/>
      <c r="W67" s="33"/>
      <c r="X67" s="6"/>
      <c r="Y67" s="6"/>
      <c r="Z67" s="6"/>
      <c r="AA67" s="6"/>
      <c r="AB67" s="6"/>
      <c r="AC67" s="6"/>
      <c r="AD67" s="6"/>
      <c r="AE67" s="6"/>
    </row>
    <row r="68" spans="1:31" ht="12.75" customHeight="1" x14ac:dyDescent="0.2">
      <c r="A68" s="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7">
        <f t="shared" ref="L68:L73" si="17">SUM(C68:K68)</f>
        <v>0</v>
      </c>
      <c r="M68" s="16">
        <f t="shared" ref="M68:M73" si="18">L68-$L$1</f>
        <v>-36</v>
      </c>
      <c r="N68" s="18">
        <f>SMALL(L68:L73,1)</f>
        <v>0</v>
      </c>
      <c r="O68" s="1"/>
      <c r="P68" s="1"/>
      <c r="Q68" s="1"/>
      <c r="R68" s="33"/>
      <c r="S68" s="33"/>
      <c r="T68" s="33"/>
      <c r="U68" s="33"/>
      <c r="V68" s="33"/>
      <c r="W68" s="33"/>
      <c r="X68" s="6"/>
      <c r="Y68" s="6"/>
      <c r="Z68" s="6"/>
      <c r="AA68" s="6"/>
      <c r="AB68" s="6"/>
      <c r="AC68" s="6"/>
      <c r="AD68" s="6"/>
      <c r="AE68" s="6"/>
    </row>
    <row r="69" spans="1:31" ht="12.75" customHeight="1" x14ac:dyDescent="0.2">
      <c r="A69" s="1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7">
        <f t="shared" si="17"/>
        <v>0</v>
      </c>
      <c r="M69" s="16">
        <f t="shared" si="18"/>
        <v>-36</v>
      </c>
      <c r="N69" s="18">
        <f>SMALL(L68:L73,2)</f>
        <v>0</v>
      </c>
      <c r="O69" s="1"/>
      <c r="P69" s="1"/>
      <c r="Q69" s="1"/>
      <c r="R69" s="33"/>
      <c r="S69" s="33"/>
      <c r="T69" s="33"/>
      <c r="U69" s="33"/>
      <c r="V69" s="33"/>
      <c r="W69" s="33"/>
      <c r="X69" s="6"/>
      <c r="Y69" s="6"/>
      <c r="Z69" s="6"/>
      <c r="AA69" s="6"/>
      <c r="AB69" s="6"/>
      <c r="AC69" s="6"/>
      <c r="AD69" s="6"/>
      <c r="AE69" s="6"/>
    </row>
    <row r="70" spans="1:31" ht="12.75" customHeight="1" x14ac:dyDescent="0.2">
      <c r="A70" s="1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7">
        <f t="shared" si="17"/>
        <v>0</v>
      </c>
      <c r="M70" s="16">
        <f t="shared" si="18"/>
        <v>-36</v>
      </c>
      <c r="N70" s="18">
        <f>SMALL(L68:L73,3)</f>
        <v>0</v>
      </c>
      <c r="O70" s="1"/>
      <c r="P70" s="1"/>
      <c r="Q70" s="1"/>
      <c r="R70" s="33"/>
      <c r="S70" s="33"/>
      <c r="T70" s="33"/>
      <c r="U70" s="33"/>
      <c r="V70" s="33"/>
      <c r="W70" s="33"/>
      <c r="X70" s="6"/>
      <c r="Y70" s="6"/>
      <c r="Z70" s="6"/>
      <c r="AA70" s="6"/>
      <c r="AB70" s="6"/>
      <c r="AC70" s="6"/>
      <c r="AD70" s="6"/>
      <c r="AE70" s="6"/>
    </row>
    <row r="71" spans="1:31" ht="12.75" customHeight="1" x14ac:dyDescent="0.2">
      <c r="A71" s="1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7">
        <f t="shared" si="17"/>
        <v>0</v>
      </c>
      <c r="M71" s="16">
        <f t="shared" si="18"/>
        <v>-36</v>
      </c>
      <c r="N71" s="18">
        <f>SMALL(L68:L73,4)</f>
        <v>0</v>
      </c>
      <c r="O71" s="1"/>
      <c r="P71" s="1"/>
      <c r="Q71" s="1"/>
      <c r="R71" s="33"/>
      <c r="S71" s="33"/>
      <c r="T71" s="33"/>
      <c r="U71" s="33"/>
      <c r="V71" s="33"/>
      <c r="W71" s="33"/>
      <c r="X71" s="6"/>
      <c r="Y71" s="6"/>
      <c r="Z71" s="6"/>
      <c r="AA71" s="6"/>
      <c r="AB71" s="6"/>
      <c r="AC71" s="6"/>
      <c r="AD71" s="6"/>
      <c r="AE71" s="6"/>
    </row>
    <row r="72" spans="1:31" ht="12.75" customHeight="1" x14ac:dyDescent="0.2">
      <c r="A72" s="1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7">
        <f t="shared" si="17"/>
        <v>0</v>
      </c>
      <c r="M72" s="16">
        <f t="shared" si="18"/>
        <v>-36</v>
      </c>
      <c r="N72" s="1"/>
      <c r="O72" s="35" t="s">
        <v>9</v>
      </c>
      <c r="P72" s="1"/>
      <c r="Q72" s="1"/>
      <c r="R72" s="33"/>
      <c r="S72" s="33"/>
      <c r="T72" s="33"/>
      <c r="U72" s="33"/>
      <c r="V72" s="33"/>
      <c r="W72" s="33"/>
      <c r="X72" s="6"/>
      <c r="Y72" s="6"/>
      <c r="Z72" s="6"/>
      <c r="AA72" s="6"/>
      <c r="AB72" s="6"/>
      <c r="AC72" s="6"/>
      <c r="AD72" s="6"/>
      <c r="AE72" s="6"/>
    </row>
    <row r="73" spans="1:31" ht="12.75" customHeight="1" x14ac:dyDescent="0.2">
      <c r="A73" s="1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7">
        <f t="shared" si="17"/>
        <v>0</v>
      </c>
      <c r="M73" s="16">
        <f t="shared" si="18"/>
        <v>-36</v>
      </c>
      <c r="N73" s="23">
        <f>N68+N69+N70+N71</f>
        <v>0</v>
      </c>
      <c r="O73" s="36">
        <f>Y11</f>
        <v>1</v>
      </c>
      <c r="P73" s="1"/>
      <c r="Q73" s="1"/>
      <c r="R73" s="33"/>
      <c r="S73" s="33"/>
      <c r="T73" s="33"/>
      <c r="U73" s="33"/>
      <c r="V73" s="33"/>
      <c r="W73" s="33"/>
      <c r="X73" s="6"/>
      <c r="Y73" s="6"/>
      <c r="Z73" s="6"/>
      <c r="AA73" s="6"/>
      <c r="AB73" s="6"/>
      <c r="AC73" s="6"/>
      <c r="AD73" s="6"/>
      <c r="AE73" s="6"/>
    </row>
    <row r="74" spans="1:3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3"/>
      <c r="S74" s="33"/>
      <c r="T74" s="33"/>
      <c r="U74" s="33"/>
      <c r="V74" s="33"/>
      <c r="W74" s="33"/>
      <c r="X74" s="6"/>
      <c r="Y74" s="6"/>
      <c r="Z74" s="6"/>
      <c r="AA74" s="6"/>
      <c r="AB74" s="6"/>
      <c r="AC74" s="6"/>
      <c r="AD74" s="6"/>
      <c r="AE74" s="6"/>
    </row>
    <row r="75" spans="1:31" ht="12.75" customHeight="1" x14ac:dyDescent="0.2">
      <c r="A75" s="1"/>
      <c r="B75" s="106" t="s">
        <v>25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1"/>
      <c r="P75" s="1"/>
      <c r="Q75" s="1"/>
      <c r="R75" s="33"/>
      <c r="S75" s="33"/>
      <c r="T75" s="33"/>
      <c r="U75" s="33"/>
      <c r="V75" s="33"/>
      <c r="W75" s="33"/>
      <c r="X75" s="6"/>
      <c r="Y75" s="6"/>
      <c r="Z75" s="6"/>
      <c r="AA75" s="6"/>
      <c r="AB75" s="6"/>
      <c r="AC75" s="6"/>
      <c r="AD75" s="6"/>
      <c r="AE75" s="6"/>
    </row>
    <row r="76" spans="1:31" ht="12.75" customHeight="1" x14ac:dyDescent="0.2">
      <c r="A76" s="1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7">
        <f t="shared" ref="L76:L81" si="19">SUM(C76:K76)</f>
        <v>0</v>
      </c>
      <c r="M76" s="16">
        <f t="shared" ref="M76:M81" si="20">L76-$L$1</f>
        <v>-36</v>
      </c>
      <c r="N76" s="18">
        <f>SMALL(L76:L81,1)</f>
        <v>0</v>
      </c>
      <c r="O76" s="1"/>
      <c r="P76" s="1"/>
      <c r="Q76" s="1"/>
      <c r="R76" s="33"/>
      <c r="S76" s="33"/>
      <c r="T76" s="33"/>
      <c r="U76" s="33"/>
      <c r="V76" s="33"/>
      <c r="W76" s="33"/>
      <c r="X76" s="6"/>
      <c r="Y76" s="6"/>
      <c r="Z76" s="6"/>
      <c r="AA76" s="6"/>
      <c r="AB76" s="6"/>
      <c r="AC76" s="6"/>
      <c r="AD76" s="6"/>
      <c r="AE76" s="6"/>
    </row>
    <row r="77" spans="1:31" ht="12.75" customHeight="1" x14ac:dyDescent="0.2">
      <c r="A77" s="1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7">
        <f t="shared" si="19"/>
        <v>0</v>
      </c>
      <c r="M77" s="16">
        <f t="shared" si="20"/>
        <v>-36</v>
      </c>
      <c r="N77" s="18">
        <f>SMALL(L76:L81,2)</f>
        <v>0</v>
      </c>
      <c r="O77" s="1"/>
      <c r="P77" s="1"/>
      <c r="Q77" s="1"/>
      <c r="R77" s="33"/>
      <c r="S77" s="33"/>
      <c r="T77" s="33"/>
      <c r="U77" s="33"/>
      <c r="V77" s="33"/>
      <c r="W77" s="33"/>
      <c r="X77" s="6"/>
      <c r="Y77" s="6"/>
      <c r="Z77" s="6"/>
      <c r="AA77" s="6"/>
      <c r="AB77" s="6"/>
      <c r="AC77" s="6"/>
      <c r="AD77" s="6"/>
      <c r="AE77" s="6"/>
    </row>
    <row r="78" spans="1:31" ht="12.75" customHeight="1" x14ac:dyDescent="0.2">
      <c r="A78" s="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7">
        <f t="shared" si="19"/>
        <v>0</v>
      </c>
      <c r="M78" s="16">
        <f t="shared" si="20"/>
        <v>-36</v>
      </c>
      <c r="N78" s="18">
        <f>SMALL(L76:L81,3)</f>
        <v>0</v>
      </c>
      <c r="O78" s="1"/>
      <c r="P78" s="1"/>
      <c r="Q78" s="1"/>
      <c r="R78" s="33"/>
      <c r="S78" s="33"/>
      <c r="T78" s="33"/>
      <c r="U78" s="33"/>
      <c r="V78" s="33"/>
      <c r="W78" s="33"/>
      <c r="X78" s="6"/>
      <c r="Y78" s="6"/>
      <c r="Z78" s="6"/>
      <c r="AA78" s="6"/>
      <c r="AB78" s="6"/>
      <c r="AC78" s="6"/>
      <c r="AD78" s="6"/>
      <c r="AE78" s="6"/>
    </row>
    <row r="79" spans="1:31" ht="12.75" customHeight="1" x14ac:dyDescent="0.2">
      <c r="A79" s="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7">
        <f t="shared" si="19"/>
        <v>0</v>
      </c>
      <c r="M79" s="16">
        <f t="shared" si="20"/>
        <v>-36</v>
      </c>
      <c r="N79" s="18">
        <f>SMALL(L76:L81,4)</f>
        <v>0</v>
      </c>
      <c r="O79" s="1"/>
      <c r="P79" s="1"/>
      <c r="Q79" s="1"/>
      <c r="R79" s="33"/>
      <c r="S79" s="33"/>
      <c r="T79" s="33"/>
      <c r="U79" s="33"/>
      <c r="V79" s="33"/>
      <c r="W79" s="33"/>
      <c r="X79" s="6"/>
      <c r="Y79" s="6"/>
      <c r="Z79" s="6"/>
      <c r="AA79" s="6"/>
      <c r="AB79" s="6"/>
      <c r="AC79" s="6"/>
      <c r="AD79" s="6"/>
      <c r="AE79" s="6"/>
    </row>
    <row r="80" spans="1:31" ht="12.75" customHeight="1" x14ac:dyDescent="0.2">
      <c r="A80" s="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7">
        <f t="shared" si="19"/>
        <v>0</v>
      </c>
      <c r="M80" s="16">
        <f t="shared" si="20"/>
        <v>-36</v>
      </c>
      <c r="N80" s="1"/>
      <c r="O80" s="35" t="s">
        <v>9</v>
      </c>
      <c r="P80" s="1"/>
      <c r="Q80" s="1"/>
      <c r="R80" s="33"/>
      <c r="S80" s="33"/>
      <c r="T80" s="33"/>
      <c r="U80" s="33"/>
      <c r="V80" s="33"/>
      <c r="W80" s="33"/>
      <c r="X80" s="6"/>
      <c r="Y80" s="6"/>
      <c r="Z80" s="6"/>
      <c r="AA80" s="6"/>
      <c r="AB80" s="6"/>
      <c r="AC80" s="6"/>
      <c r="AD80" s="6"/>
      <c r="AE80" s="6"/>
    </row>
    <row r="81" spans="1:31" ht="12.75" customHeight="1" x14ac:dyDescent="0.2">
      <c r="A81" s="1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7">
        <f t="shared" si="19"/>
        <v>0</v>
      </c>
      <c r="M81" s="16">
        <f t="shared" si="20"/>
        <v>-36</v>
      </c>
      <c r="N81" s="23">
        <f>N76+N77+N78+N79</f>
        <v>0</v>
      </c>
      <c r="O81" s="36">
        <f>Y12</f>
        <v>1</v>
      </c>
      <c r="P81" s="1"/>
      <c r="Q81" s="1"/>
      <c r="R81" s="33"/>
      <c r="S81" s="33"/>
      <c r="T81" s="33"/>
      <c r="U81" s="33"/>
      <c r="V81" s="33"/>
      <c r="W81" s="33"/>
      <c r="X81" s="6"/>
      <c r="Y81" s="6"/>
      <c r="Z81" s="6"/>
      <c r="AA81" s="6"/>
      <c r="AB81" s="6"/>
      <c r="AC81" s="6"/>
      <c r="AD81" s="6"/>
      <c r="AE81" s="6"/>
    </row>
    <row r="82" spans="1:3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33"/>
      <c r="S82" s="33"/>
      <c r="T82" s="33"/>
      <c r="U82" s="33"/>
      <c r="V82" s="33"/>
      <c r="W82" s="33"/>
      <c r="X82" s="6"/>
      <c r="Y82" s="6"/>
      <c r="Z82" s="6"/>
      <c r="AA82" s="6"/>
      <c r="AB82" s="6"/>
      <c r="AC82" s="6"/>
      <c r="AD82" s="6"/>
      <c r="AE82" s="6"/>
    </row>
    <row r="83" spans="1:31" ht="12.75" customHeight="1" x14ac:dyDescent="0.2">
      <c r="A83" s="1"/>
      <c r="B83" s="106" t="s">
        <v>26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1"/>
      <c r="P83" s="1"/>
      <c r="Q83" s="1"/>
      <c r="R83" s="33"/>
      <c r="S83" s="33"/>
      <c r="T83" s="33"/>
      <c r="U83" s="33"/>
      <c r="V83" s="33"/>
      <c r="W83" s="33"/>
      <c r="X83" s="6"/>
      <c r="Y83" s="6"/>
      <c r="Z83" s="6"/>
      <c r="AA83" s="6"/>
      <c r="AB83" s="6"/>
      <c r="AC83" s="6"/>
      <c r="AD83" s="6"/>
      <c r="AE83" s="6"/>
    </row>
    <row r="84" spans="1:31" ht="12.75" customHeight="1" x14ac:dyDescent="0.2">
      <c r="A84" s="1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7">
        <f t="shared" ref="L84:L89" si="21">SUM(C84:K84)</f>
        <v>0</v>
      </c>
      <c r="M84" s="16">
        <f t="shared" ref="M84:M89" si="22">L84-$L$1</f>
        <v>-36</v>
      </c>
      <c r="N84" s="18">
        <f>SMALL(L84:L89,1)</f>
        <v>0</v>
      </c>
      <c r="O84" s="1"/>
      <c r="P84" s="1"/>
      <c r="Q84" s="1"/>
      <c r="R84" s="33"/>
      <c r="S84" s="33"/>
      <c r="T84" s="33"/>
      <c r="U84" s="33"/>
      <c r="V84" s="33"/>
      <c r="W84" s="33"/>
      <c r="X84" s="6"/>
      <c r="Y84" s="6"/>
      <c r="Z84" s="6"/>
      <c r="AA84" s="6"/>
      <c r="AB84" s="6"/>
      <c r="AC84" s="6"/>
      <c r="AD84" s="6"/>
      <c r="AE84" s="6"/>
    </row>
    <row r="85" spans="1:31" ht="12.75" customHeight="1" x14ac:dyDescent="0.2">
      <c r="A85" s="1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7">
        <f t="shared" si="21"/>
        <v>0</v>
      </c>
      <c r="M85" s="16">
        <f t="shared" si="22"/>
        <v>-36</v>
      </c>
      <c r="N85" s="18">
        <f>SMALL(L84:L89,2)</f>
        <v>0</v>
      </c>
      <c r="O85" s="1"/>
      <c r="P85" s="1"/>
      <c r="Q85" s="1"/>
      <c r="R85" s="33"/>
      <c r="S85" s="33"/>
      <c r="T85" s="33"/>
      <c r="U85" s="33"/>
      <c r="V85" s="33"/>
      <c r="W85" s="33"/>
      <c r="X85" s="6"/>
      <c r="Y85" s="6"/>
      <c r="Z85" s="6"/>
      <c r="AA85" s="6"/>
      <c r="AB85" s="6"/>
      <c r="AC85" s="6"/>
      <c r="AD85" s="6"/>
      <c r="AE85" s="6"/>
    </row>
    <row r="86" spans="1:31" ht="12.75" customHeight="1" x14ac:dyDescent="0.2">
      <c r="A86" s="1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7">
        <f t="shared" si="21"/>
        <v>0</v>
      </c>
      <c r="M86" s="16">
        <f t="shared" si="22"/>
        <v>-36</v>
      </c>
      <c r="N86" s="18">
        <f>SMALL(L84:L89,3)</f>
        <v>0</v>
      </c>
      <c r="O86" s="1"/>
      <c r="P86" s="1"/>
      <c r="Q86" s="1"/>
      <c r="R86" s="33"/>
      <c r="S86" s="33"/>
      <c r="T86" s="33"/>
      <c r="U86" s="33"/>
      <c r="V86" s="33"/>
      <c r="W86" s="33"/>
      <c r="X86" s="6"/>
      <c r="Y86" s="6"/>
      <c r="Z86" s="6"/>
      <c r="AA86" s="6"/>
      <c r="AB86" s="6"/>
      <c r="AC86" s="6"/>
      <c r="AD86" s="6"/>
      <c r="AE86" s="6"/>
    </row>
    <row r="87" spans="1:31" ht="12.75" customHeight="1" x14ac:dyDescent="0.2">
      <c r="A87" s="1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7">
        <f t="shared" si="21"/>
        <v>0</v>
      </c>
      <c r="M87" s="16">
        <f t="shared" si="22"/>
        <v>-36</v>
      </c>
      <c r="N87" s="18">
        <f>SMALL(L84:L89,4)</f>
        <v>0</v>
      </c>
      <c r="O87" s="1"/>
      <c r="P87" s="1"/>
      <c r="Q87" s="1"/>
      <c r="R87" s="33"/>
      <c r="S87" s="33"/>
      <c r="T87" s="33"/>
      <c r="U87" s="33"/>
      <c r="V87" s="33"/>
      <c r="W87" s="33"/>
      <c r="X87" s="6"/>
      <c r="Y87" s="6"/>
      <c r="Z87" s="6"/>
      <c r="AA87" s="6"/>
      <c r="AB87" s="6"/>
      <c r="AC87" s="6"/>
      <c r="AD87" s="6"/>
      <c r="AE87" s="6"/>
    </row>
    <row r="88" spans="1:31" ht="12.75" customHeight="1" x14ac:dyDescent="0.2">
      <c r="A88" s="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7">
        <f t="shared" si="21"/>
        <v>0</v>
      </c>
      <c r="M88" s="16">
        <f t="shared" si="22"/>
        <v>-36</v>
      </c>
      <c r="N88" s="1"/>
      <c r="O88" s="35" t="s">
        <v>9</v>
      </c>
      <c r="P88" s="1"/>
      <c r="Q88" s="1"/>
      <c r="R88" s="33"/>
      <c r="S88" s="33"/>
      <c r="T88" s="33"/>
      <c r="U88" s="33"/>
      <c r="V88" s="33"/>
      <c r="W88" s="33"/>
      <c r="X88" s="6"/>
      <c r="Y88" s="6"/>
      <c r="Z88" s="6"/>
      <c r="AA88" s="6"/>
      <c r="AB88" s="6"/>
      <c r="AC88" s="6"/>
      <c r="AD88" s="6"/>
      <c r="AE88" s="6"/>
    </row>
    <row r="89" spans="1:31" ht="12.75" customHeight="1" x14ac:dyDescent="0.2">
      <c r="A89" s="1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7">
        <f t="shared" si="21"/>
        <v>0</v>
      </c>
      <c r="M89" s="16">
        <f t="shared" si="22"/>
        <v>-36</v>
      </c>
      <c r="N89" s="23">
        <f>N84+N85+N86+N87</f>
        <v>0</v>
      </c>
      <c r="O89" s="36">
        <f>Y13</f>
        <v>1</v>
      </c>
      <c r="P89" s="1"/>
      <c r="Q89" s="1"/>
      <c r="R89" s="33"/>
      <c r="S89" s="33"/>
      <c r="T89" s="33"/>
      <c r="U89" s="33"/>
      <c r="V89" s="33"/>
      <c r="W89" s="33"/>
      <c r="X89" s="6"/>
      <c r="Y89" s="6"/>
      <c r="Z89" s="6"/>
      <c r="AA89" s="6"/>
      <c r="AB89" s="6"/>
      <c r="AC89" s="6"/>
      <c r="AD89" s="6"/>
      <c r="AE89" s="6"/>
    </row>
    <row r="90" spans="1:3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33"/>
      <c r="S90" s="33"/>
      <c r="T90" s="33"/>
      <c r="U90" s="33"/>
      <c r="V90" s="33"/>
      <c r="W90" s="33"/>
      <c r="X90" s="6"/>
      <c r="Y90" s="6"/>
      <c r="Z90" s="6"/>
      <c r="AA90" s="6"/>
      <c r="AB90" s="6"/>
      <c r="AC90" s="6"/>
      <c r="AD90" s="6"/>
      <c r="AE90" s="6"/>
    </row>
    <row r="91" spans="1:31" ht="12.75" customHeight="1" x14ac:dyDescent="0.2">
      <c r="A91" s="1"/>
      <c r="B91" s="106" t="s">
        <v>27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1"/>
      <c r="P91" s="1"/>
      <c r="Q91" s="1"/>
      <c r="R91" s="33"/>
      <c r="S91" s="33"/>
      <c r="T91" s="33"/>
      <c r="U91" s="33"/>
      <c r="V91" s="33"/>
      <c r="W91" s="33"/>
      <c r="X91" s="6"/>
      <c r="Y91" s="6"/>
      <c r="Z91" s="6"/>
      <c r="AA91" s="6"/>
      <c r="AB91" s="6"/>
      <c r="AC91" s="6"/>
      <c r="AD91" s="6"/>
      <c r="AE91" s="6"/>
    </row>
    <row r="92" spans="1:31" ht="12.75" customHeight="1" x14ac:dyDescent="0.2">
      <c r="A92" s="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7">
        <f t="shared" ref="L92:L97" si="23">SUM(C92:K92)</f>
        <v>0</v>
      </c>
      <c r="M92" s="16">
        <f t="shared" ref="M92:M97" si="24">L92-$L$1</f>
        <v>-36</v>
      </c>
      <c r="N92" s="18">
        <f>SMALL(L92:L97,1)</f>
        <v>0</v>
      </c>
      <c r="O92" s="1"/>
      <c r="P92" s="1"/>
      <c r="Q92" s="1"/>
      <c r="R92" s="33"/>
      <c r="S92" s="33"/>
      <c r="T92" s="33"/>
      <c r="U92" s="33"/>
      <c r="V92" s="33"/>
      <c r="W92" s="33"/>
      <c r="X92" s="6"/>
      <c r="Y92" s="6"/>
      <c r="Z92" s="6"/>
      <c r="AA92" s="6"/>
      <c r="AB92" s="6"/>
      <c r="AC92" s="6"/>
      <c r="AD92" s="6"/>
      <c r="AE92" s="6"/>
    </row>
    <row r="93" spans="1:31" ht="12.75" customHeight="1" x14ac:dyDescent="0.2">
      <c r="A93" s="1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7">
        <f t="shared" si="23"/>
        <v>0</v>
      </c>
      <c r="M93" s="16">
        <f t="shared" si="24"/>
        <v>-36</v>
      </c>
      <c r="N93" s="18">
        <f>SMALL(L92:L97,2)</f>
        <v>0</v>
      </c>
      <c r="O93" s="1"/>
      <c r="P93" s="1"/>
      <c r="Q93" s="1"/>
      <c r="R93" s="33"/>
      <c r="S93" s="33"/>
      <c r="T93" s="33"/>
      <c r="U93" s="33"/>
      <c r="V93" s="33"/>
      <c r="W93" s="33"/>
      <c r="X93" s="6"/>
      <c r="Y93" s="6"/>
      <c r="Z93" s="6"/>
      <c r="AA93" s="6"/>
      <c r="AB93" s="6"/>
      <c r="AC93" s="6"/>
      <c r="AD93" s="6"/>
      <c r="AE93" s="6"/>
    </row>
    <row r="94" spans="1:31" ht="12.75" customHeight="1" x14ac:dyDescent="0.2">
      <c r="A94" s="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7">
        <f t="shared" si="23"/>
        <v>0</v>
      </c>
      <c r="M94" s="16">
        <f t="shared" si="24"/>
        <v>-36</v>
      </c>
      <c r="N94" s="18">
        <f>SMALL(L92:L97,3)</f>
        <v>0</v>
      </c>
      <c r="O94" s="1"/>
      <c r="P94" s="1"/>
      <c r="Q94" s="1"/>
      <c r="R94" s="33"/>
      <c r="S94" s="33"/>
      <c r="T94" s="33"/>
      <c r="U94" s="33"/>
      <c r="V94" s="33"/>
      <c r="W94" s="33"/>
      <c r="X94" s="6"/>
      <c r="Y94" s="6"/>
      <c r="Z94" s="6"/>
      <c r="AA94" s="6"/>
      <c r="AB94" s="6"/>
      <c r="AC94" s="6"/>
      <c r="AD94" s="6"/>
      <c r="AE94" s="6"/>
    </row>
    <row r="95" spans="1:31" ht="12.75" customHeight="1" x14ac:dyDescent="0.2">
      <c r="A95" s="1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7">
        <f t="shared" si="23"/>
        <v>0</v>
      </c>
      <c r="M95" s="16">
        <f t="shared" si="24"/>
        <v>-36</v>
      </c>
      <c r="N95" s="18">
        <f>SMALL(L92:L97,4)</f>
        <v>0</v>
      </c>
      <c r="O95" s="1"/>
      <c r="P95" s="1"/>
      <c r="Q95" s="1"/>
      <c r="R95" s="33"/>
      <c r="S95" s="33"/>
      <c r="T95" s="33"/>
      <c r="U95" s="33"/>
      <c r="V95" s="33"/>
      <c r="W95" s="33"/>
      <c r="X95" s="6"/>
      <c r="Y95" s="6"/>
      <c r="Z95" s="6"/>
      <c r="AA95" s="6"/>
      <c r="AB95" s="6"/>
      <c r="AC95" s="6"/>
      <c r="AD95" s="6"/>
      <c r="AE95" s="6"/>
    </row>
    <row r="96" spans="1:31" ht="12.75" customHeight="1" x14ac:dyDescent="0.2">
      <c r="A96" s="1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7">
        <f t="shared" si="23"/>
        <v>0</v>
      </c>
      <c r="M96" s="16">
        <f t="shared" si="24"/>
        <v>-36</v>
      </c>
      <c r="N96" s="1"/>
      <c r="O96" s="35" t="s">
        <v>9</v>
      </c>
      <c r="P96" s="1"/>
      <c r="Q96" s="1"/>
      <c r="R96" s="33"/>
      <c r="S96" s="33"/>
      <c r="T96" s="33"/>
      <c r="U96" s="33"/>
      <c r="V96" s="33"/>
      <c r="W96" s="33"/>
      <c r="X96" s="6"/>
      <c r="Y96" s="6"/>
      <c r="Z96" s="6"/>
      <c r="AA96" s="6"/>
      <c r="AB96" s="6"/>
      <c r="AC96" s="6"/>
      <c r="AD96" s="6"/>
      <c r="AE96" s="6"/>
    </row>
    <row r="97" spans="1:31" ht="12.75" customHeight="1" x14ac:dyDescent="0.2">
      <c r="A97" s="1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7">
        <f t="shared" si="23"/>
        <v>0</v>
      </c>
      <c r="M97" s="16">
        <f t="shared" si="24"/>
        <v>-36</v>
      </c>
      <c r="N97" s="23">
        <f>N92+N93+N94+N95</f>
        <v>0</v>
      </c>
      <c r="O97" s="36">
        <f>+Y14</f>
        <v>1</v>
      </c>
      <c r="P97" s="1"/>
      <c r="Q97" s="1"/>
      <c r="R97" s="33"/>
      <c r="S97" s="33"/>
      <c r="T97" s="33"/>
      <c r="U97" s="33"/>
      <c r="V97" s="33"/>
      <c r="W97" s="33"/>
      <c r="X97" s="6"/>
      <c r="Y97" s="6"/>
      <c r="Z97" s="6"/>
      <c r="AA97" s="6"/>
      <c r="AB97" s="6"/>
      <c r="AC97" s="6"/>
      <c r="AD97" s="6"/>
      <c r="AE97" s="6"/>
    </row>
    <row r="98" spans="1:3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33"/>
      <c r="S98" s="33"/>
      <c r="T98" s="33"/>
      <c r="U98" s="33"/>
      <c r="V98" s="33"/>
      <c r="W98" s="33"/>
      <c r="X98" s="6"/>
      <c r="Y98" s="6"/>
      <c r="Z98" s="6"/>
      <c r="AA98" s="6"/>
      <c r="AB98" s="6"/>
      <c r="AC98" s="6"/>
      <c r="AD98" s="6"/>
      <c r="AE98" s="6"/>
    </row>
    <row r="99" spans="1:31" ht="12.75" customHeight="1" x14ac:dyDescent="0.2">
      <c r="R99" s="37"/>
      <c r="S99" s="37"/>
      <c r="T99" s="37"/>
      <c r="U99" s="37"/>
      <c r="V99" s="37"/>
      <c r="W99" s="37"/>
      <c r="X99" s="37"/>
    </row>
    <row r="100" spans="1:31" ht="12.75" customHeight="1" x14ac:dyDescent="0.2">
      <c r="R100" s="37"/>
      <c r="S100" s="37"/>
      <c r="T100" s="37"/>
      <c r="U100" s="37"/>
      <c r="V100" s="37"/>
      <c r="W100" s="37"/>
      <c r="X100" s="37"/>
    </row>
    <row r="101" spans="1:31" ht="12.75" customHeight="1" x14ac:dyDescent="0.2">
      <c r="R101" s="37"/>
      <c r="S101" s="37"/>
      <c r="T101" s="37"/>
      <c r="U101" s="37"/>
      <c r="V101" s="37"/>
      <c r="W101" s="37"/>
      <c r="X101" s="37"/>
    </row>
    <row r="102" spans="1:31" ht="12.75" customHeight="1" x14ac:dyDescent="0.2">
      <c r="R102" s="37"/>
      <c r="S102" s="37"/>
      <c r="T102" s="37"/>
      <c r="U102" s="37"/>
      <c r="V102" s="37"/>
      <c r="W102" s="37"/>
      <c r="X102" s="37"/>
    </row>
    <row r="103" spans="1:31" ht="12.75" customHeight="1" x14ac:dyDescent="0.2">
      <c r="R103" s="37"/>
      <c r="S103" s="37"/>
      <c r="T103" s="37"/>
      <c r="U103" s="37"/>
      <c r="V103" s="37"/>
      <c r="W103" s="37"/>
      <c r="X103" s="37"/>
    </row>
    <row r="104" spans="1:31" ht="12.75" customHeight="1" x14ac:dyDescent="0.2">
      <c r="R104" s="37"/>
      <c r="S104" s="37"/>
      <c r="T104" s="37"/>
      <c r="U104" s="37"/>
      <c r="V104" s="37"/>
      <c r="W104" s="37"/>
      <c r="X104" s="37"/>
    </row>
    <row r="105" spans="1:31" ht="12.75" customHeight="1" x14ac:dyDescent="0.2">
      <c r="R105" s="37"/>
      <c r="S105" s="37"/>
      <c r="T105" s="37"/>
      <c r="U105" s="37"/>
      <c r="V105" s="37"/>
      <c r="W105" s="37"/>
      <c r="X105" s="37"/>
    </row>
    <row r="106" spans="1:31" ht="12.75" customHeight="1" x14ac:dyDescent="0.2">
      <c r="R106" s="37"/>
      <c r="S106" s="37"/>
      <c r="T106" s="37"/>
      <c r="U106" s="37"/>
      <c r="V106" s="37"/>
      <c r="W106" s="37"/>
      <c r="X106" s="37"/>
    </row>
    <row r="107" spans="1:31" ht="12.75" customHeight="1" x14ac:dyDescent="0.2">
      <c r="R107" s="37"/>
      <c r="S107" s="37"/>
      <c r="T107" s="37"/>
      <c r="U107" s="37"/>
      <c r="V107" s="37"/>
      <c r="W107" s="37"/>
      <c r="X107" s="37"/>
    </row>
    <row r="108" spans="1:31" ht="12.75" customHeight="1" x14ac:dyDescent="0.2">
      <c r="R108" s="37"/>
      <c r="S108" s="37"/>
      <c r="T108" s="37"/>
      <c r="U108" s="37"/>
      <c r="V108" s="37"/>
      <c r="W108" s="37"/>
      <c r="X108" s="37"/>
    </row>
    <row r="109" spans="1:31" ht="12.75" customHeight="1" x14ac:dyDescent="0.2">
      <c r="R109" s="37"/>
      <c r="S109" s="37"/>
      <c r="T109" s="37"/>
      <c r="U109" s="37"/>
      <c r="V109" s="37"/>
      <c r="W109" s="37"/>
      <c r="X109" s="37"/>
    </row>
    <row r="110" spans="1:31" ht="12.75" customHeight="1" x14ac:dyDescent="0.2">
      <c r="R110" s="37"/>
      <c r="S110" s="37"/>
      <c r="T110" s="37"/>
      <c r="U110" s="37"/>
      <c r="V110" s="37"/>
      <c r="W110" s="37"/>
      <c r="X110" s="37"/>
    </row>
    <row r="111" spans="1:31" ht="12.75" customHeight="1" x14ac:dyDescent="0.2">
      <c r="R111" s="37"/>
      <c r="S111" s="37"/>
      <c r="T111" s="37"/>
      <c r="U111" s="37"/>
      <c r="V111" s="37"/>
      <c r="W111" s="37"/>
      <c r="X111" s="37"/>
    </row>
    <row r="112" spans="1:31" ht="12.75" customHeight="1" x14ac:dyDescent="0.2">
      <c r="R112" s="37"/>
      <c r="S112" s="37"/>
      <c r="T112" s="37"/>
      <c r="U112" s="37"/>
      <c r="V112" s="37"/>
      <c r="W112" s="37"/>
      <c r="X112" s="37"/>
    </row>
    <row r="113" spans="18:24" ht="12.75" customHeight="1" x14ac:dyDescent="0.2">
      <c r="R113" s="37"/>
      <c r="S113" s="37"/>
      <c r="T113" s="37"/>
      <c r="U113" s="37"/>
      <c r="V113" s="37"/>
      <c r="W113" s="37"/>
      <c r="X113" s="37"/>
    </row>
    <row r="114" spans="18:24" ht="12.75" customHeight="1" x14ac:dyDescent="0.2">
      <c r="R114" s="37"/>
      <c r="S114" s="37"/>
      <c r="T114" s="37"/>
      <c r="U114" s="37"/>
      <c r="V114" s="37"/>
      <c r="W114" s="37"/>
      <c r="X114" s="37"/>
    </row>
    <row r="115" spans="18:24" ht="12.75" customHeight="1" x14ac:dyDescent="0.2">
      <c r="R115" s="37"/>
      <c r="S115" s="37"/>
      <c r="T115" s="37"/>
      <c r="U115" s="37"/>
      <c r="V115" s="37"/>
      <c r="W115" s="37"/>
      <c r="X115" s="37"/>
    </row>
    <row r="116" spans="18:24" ht="12.75" customHeight="1" x14ac:dyDescent="0.2">
      <c r="R116" s="37"/>
      <c r="S116" s="37"/>
      <c r="T116" s="37"/>
      <c r="U116" s="37"/>
      <c r="V116" s="37"/>
      <c r="W116" s="37"/>
      <c r="X116" s="37"/>
    </row>
    <row r="117" spans="18:24" ht="12.75" customHeight="1" x14ac:dyDescent="0.2">
      <c r="R117" s="37"/>
      <c r="S117" s="37"/>
      <c r="T117" s="37"/>
      <c r="U117" s="37"/>
      <c r="V117" s="37"/>
      <c r="W117" s="37"/>
      <c r="X117" s="37"/>
    </row>
    <row r="118" spans="18:24" ht="12.75" customHeight="1" x14ac:dyDescent="0.2">
      <c r="R118" s="37"/>
      <c r="S118" s="37"/>
      <c r="T118" s="37"/>
      <c r="U118" s="37"/>
      <c r="V118" s="37"/>
      <c r="W118" s="37"/>
      <c r="X118" s="37"/>
    </row>
    <row r="119" spans="18:24" ht="12.75" customHeight="1" x14ac:dyDescent="0.2">
      <c r="R119" s="37"/>
      <c r="S119" s="37"/>
      <c r="T119" s="37"/>
      <c r="U119" s="37"/>
      <c r="V119" s="37"/>
      <c r="W119" s="37"/>
      <c r="X119" s="37"/>
    </row>
    <row r="120" spans="18:24" ht="12.75" customHeight="1" x14ac:dyDescent="0.2">
      <c r="R120" s="37"/>
      <c r="S120" s="37"/>
      <c r="T120" s="37"/>
      <c r="U120" s="37"/>
      <c r="V120" s="37"/>
      <c r="W120" s="37"/>
      <c r="X120" s="37"/>
    </row>
    <row r="121" spans="18:24" ht="12.75" customHeight="1" x14ac:dyDescent="0.2">
      <c r="R121" s="37"/>
      <c r="S121" s="37"/>
      <c r="T121" s="37"/>
      <c r="U121" s="37"/>
      <c r="V121" s="37"/>
      <c r="W121" s="37"/>
      <c r="X121" s="37"/>
    </row>
    <row r="122" spans="18:24" ht="12.75" customHeight="1" x14ac:dyDescent="0.2">
      <c r="R122" s="37"/>
      <c r="S122" s="37"/>
      <c r="T122" s="37"/>
      <c r="U122" s="37"/>
      <c r="V122" s="37"/>
      <c r="W122" s="37"/>
      <c r="X122" s="37"/>
    </row>
    <row r="123" spans="18:24" ht="12.75" customHeight="1" x14ac:dyDescent="0.2">
      <c r="R123" s="37"/>
      <c r="S123" s="37"/>
      <c r="T123" s="37"/>
      <c r="U123" s="37"/>
      <c r="V123" s="37"/>
      <c r="W123" s="37"/>
      <c r="X123" s="37"/>
    </row>
    <row r="124" spans="18:24" ht="12.75" customHeight="1" x14ac:dyDescent="0.2">
      <c r="R124" s="37"/>
      <c r="S124" s="37"/>
      <c r="T124" s="37"/>
      <c r="U124" s="37"/>
      <c r="V124" s="37"/>
      <c r="W124" s="37"/>
      <c r="X124" s="37"/>
    </row>
    <row r="125" spans="18:24" ht="12.75" customHeight="1" x14ac:dyDescent="0.2">
      <c r="R125" s="37"/>
      <c r="S125" s="37"/>
      <c r="T125" s="37"/>
      <c r="U125" s="37"/>
      <c r="V125" s="37"/>
      <c r="W125" s="37"/>
      <c r="X125" s="37"/>
    </row>
    <row r="126" spans="18:24" ht="12.75" customHeight="1" x14ac:dyDescent="0.2">
      <c r="R126" s="37"/>
      <c r="S126" s="37"/>
      <c r="T126" s="37"/>
      <c r="U126" s="37"/>
      <c r="V126" s="37"/>
      <c r="W126" s="37"/>
      <c r="X126" s="37"/>
    </row>
    <row r="127" spans="18:24" ht="12.75" customHeight="1" x14ac:dyDescent="0.2">
      <c r="R127" s="37"/>
      <c r="S127" s="37"/>
      <c r="T127" s="37"/>
      <c r="U127" s="37"/>
      <c r="V127" s="37"/>
      <c r="W127" s="37"/>
      <c r="X127" s="37"/>
    </row>
    <row r="128" spans="18:24" ht="12.75" customHeight="1" x14ac:dyDescent="0.2">
      <c r="R128" s="37"/>
      <c r="S128" s="37"/>
      <c r="T128" s="37"/>
      <c r="U128" s="37"/>
      <c r="V128" s="37"/>
      <c r="W128" s="37"/>
      <c r="X128" s="37"/>
    </row>
    <row r="129" spans="18:24" ht="12.75" customHeight="1" x14ac:dyDescent="0.2">
      <c r="R129" s="37"/>
      <c r="S129" s="37"/>
      <c r="T129" s="37"/>
      <c r="U129" s="37"/>
      <c r="V129" s="37"/>
      <c r="W129" s="37"/>
      <c r="X129" s="37"/>
    </row>
    <row r="130" spans="18:24" ht="12.75" customHeight="1" x14ac:dyDescent="0.2">
      <c r="R130" s="37"/>
      <c r="S130" s="37"/>
      <c r="T130" s="37"/>
      <c r="U130" s="37"/>
      <c r="V130" s="37"/>
      <c r="W130" s="37"/>
      <c r="X130" s="37"/>
    </row>
    <row r="131" spans="18:24" ht="12.75" customHeight="1" x14ac:dyDescent="0.2">
      <c r="R131" s="37"/>
      <c r="S131" s="37"/>
      <c r="T131" s="37"/>
      <c r="U131" s="37"/>
      <c r="V131" s="37"/>
      <c r="W131" s="37"/>
      <c r="X131" s="37"/>
    </row>
    <row r="132" spans="18:24" ht="12.75" customHeight="1" x14ac:dyDescent="0.2">
      <c r="R132" s="37"/>
      <c r="S132" s="37"/>
      <c r="T132" s="37"/>
      <c r="U132" s="37"/>
      <c r="V132" s="37"/>
      <c r="W132" s="37"/>
      <c r="X132" s="37"/>
    </row>
    <row r="133" spans="18:24" ht="12.75" customHeight="1" x14ac:dyDescent="0.2">
      <c r="R133" s="37"/>
      <c r="S133" s="37"/>
      <c r="T133" s="37"/>
      <c r="U133" s="37"/>
      <c r="V133" s="37"/>
      <c r="W133" s="37"/>
      <c r="X133" s="37"/>
    </row>
    <row r="134" spans="18:24" ht="12.75" customHeight="1" x14ac:dyDescent="0.2">
      <c r="R134" s="37"/>
      <c r="S134" s="37"/>
      <c r="T134" s="37"/>
      <c r="U134" s="37"/>
      <c r="V134" s="37"/>
      <c r="W134" s="37"/>
      <c r="X134" s="37"/>
    </row>
    <row r="135" spans="18:24" ht="12.75" customHeight="1" x14ac:dyDescent="0.2">
      <c r="R135" s="37"/>
      <c r="S135" s="37"/>
      <c r="T135" s="37"/>
      <c r="U135" s="37"/>
      <c r="V135" s="37"/>
      <c r="W135" s="37"/>
      <c r="X135" s="37"/>
    </row>
    <row r="136" spans="18:24" ht="12.75" customHeight="1" x14ac:dyDescent="0.2">
      <c r="R136" s="37"/>
      <c r="S136" s="37"/>
      <c r="T136" s="37"/>
      <c r="U136" s="37"/>
      <c r="V136" s="37"/>
      <c r="W136" s="37"/>
      <c r="X136" s="37"/>
    </row>
    <row r="137" spans="18:24" ht="12.75" customHeight="1" x14ac:dyDescent="0.2">
      <c r="R137" s="37"/>
      <c r="S137" s="37"/>
      <c r="T137" s="37"/>
      <c r="U137" s="37"/>
      <c r="V137" s="37"/>
      <c r="W137" s="37"/>
      <c r="X137" s="37"/>
    </row>
    <row r="138" spans="18:24" ht="12.75" customHeight="1" x14ac:dyDescent="0.2">
      <c r="R138" s="37"/>
      <c r="S138" s="37"/>
      <c r="T138" s="37"/>
      <c r="U138" s="37"/>
      <c r="V138" s="37"/>
      <c r="W138" s="37"/>
      <c r="X138" s="37"/>
    </row>
    <row r="139" spans="18:24" ht="12.75" customHeight="1" x14ac:dyDescent="0.2">
      <c r="R139" s="37"/>
      <c r="S139" s="37"/>
      <c r="T139" s="37"/>
      <c r="U139" s="37"/>
      <c r="V139" s="37"/>
      <c r="W139" s="37"/>
      <c r="X139" s="37"/>
    </row>
    <row r="140" spans="18:24" ht="12.75" customHeight="1" x14ac:dyDescent="0.2">
      <c r="R140" s="37"/>
      <c r="S140" s="37"/>
      <c r="T140" s="37"/>
      <c r="U140" s="37"/>
      <c r="V140" s="37"/>
      <c r="W140" s="37"/>
      <c r="X140" s="37"/>
    </row>
    <row r="141" spans="18:24" ht="12.75" customHeight="1" x14ac:dyDescent="0.2">
      <c r="R141" s="37"/>
      <c r="S141" s="37"/>
      <c r="T141" s="37"/>
      <c r="U141" s="37"/>
      <c r="V141" s="37"/>
      <c r="W141" s="37"/>
      <c r="X141" s="37"/>
    </row>
    <row r="142" spans="18:24" ht="12.75" customHeight="1" x14ac:dyDescent="0.2">
      <c r="R142" s="37"/>
      <c r="S142" s="37"/>
      <c r="T142" s="37"/>
      <c r="U142" s="37"/>
      <c r="V142" s="37"/>
      <c r="W142" s="37"/>
      <c r="X142" s="37"/>
    </row>
    <row r="143" spans="18:24" ht="12.75" customHeight="1" x14ac:dyDescent="0.2">
      <c r="R143" s="37"/>
      <c r="S143" s="37"/>
      <c r="T143" s="37"/>
      <c r="U143" s="37"/>
      <c r="V143" s="37"/>
      <c r="W143" s="37"/>
      <c r="X143" s="37"/>
    </row>
    <row r="144" spans="18:24" ht="12.75" customHeight="1" x14ac:dyDescent="0.2">
      <c r="R144" s="37"/>
      <c r="S144" s="37"/>
      <c r="T144" s="37"/>
      <c r="U144" s="37"/>
      <c r="V144" s="37"/>
      <c r="W144" s="37"/>
      <c r="X144" s="37"/>
    </row>
    <row r="145" spans="18:24" ht="12.75" customHeight="1" x14ac:dyDescent="0.2">
      <c r="R145" s="37"/>
      <c r="S145" s="37"/>
      <c r="T145" s="37"/>
      <c r="U145" s="37"/>
      <c r="V145" s="37"/>
      <c r="W145" s="37"/>
      <c r="X145" s="37"/>
    </row>
    <row r="146" spans="18:24" ht="12.75" customHeight="1" x14ac:dyDescent="0.2">
      <c r="R146" s="37"/>
      <c r="S146" s="37"/>
      <c r="T146" s="37"/>
      <c r="U146" s="37"/>
      <c r="V146" s="37"/>
      <c r="W146" s="37"/>
      <c r="X146" s="37"/>
    </row>
    <row r="147" spans="18:24" ht="12.75" customHeight="1" x14ac:dyDescent="0.2">
      <c r="R147" s="37"/>
      <c r="S147" s="37"/>
      <c r="T147" s="37"/>
      <c r="U147" s="37"/>
      <c r="V147" s="37"/>
      <c r="W147" s="37"/>
      <c r="X147" s="37"/>
    </row>
    <row r="148" spans="18:24" ht="12.75" customHeight="1" x14ac:dyDescent="0.2">
      <c r="R148" s="37"/>
      <c r="S148" s="37"/>
      <c r="T148" s="37"/>
      <c r="U148" s="37"/>
      <c r="V148" s="37"/>
      <c r="W148" s="37"/>
      <c r="X148" s="37"/>
    </row>
    <row r="149" spans="18:24" ht="12.75" customHeight="1" x14ac:dyDescent="0.2">
      <c r="R149" s="37"/>
      <c r="S149" s="37"/>
      <c r="T149" s="37"/>
      <c r="U149" s="37"/>
      <c r="V149" s="37"/>
      <c r="W149" s="37"/>
      <c r="X149" s="37"/>
    </row>
    <row r="150" spans="18:24" ht="12.75" customHeight="1" x14ac:dyDescent="0.2">
      <c r="R150" s="37"/>
      <c r="S150" s="37"/>
      <c r="T150" s="37"/>
      <c r="U150" s="37"/>
      <c r="V150" s="37"/>
      <c r="W150" s="37"/>
      <c r="X150" s="37"/>
    </row>
    <row r="151" spans="18:24" ht="12.75" customHeight="1" x14ac:dyDescent="0.2">
      <c r="R151" s="37"/>
      <c r="S151" s="37"/>
      <c r="T151" s="37"/>
      <c r="U151" s="37"/>
      <c r="V151" s="37"/>
      <c r="W151" s="37"/>
      <c r="X151" s="37"/>
    </row>
    <row r="152" spans="18:24" ht="12.75" customHeight="1" x14ac:dyDescent="0.2">
      <c r="R152" s="37"/>
      <c r="S152" s="37"/>
      <c r="T152" s="37"/>
      <c r="U152" s="37"/>
      <c r="V152" s="37"/>
      <c r="W152" s="37"/>
      <c r="X152" s="37"/>
    </row>
    <row r="153" spans="18:24" ht="12.75" customHeight="1" x14ac:dyDescent="0.2">
      <c r="R153" s="37"/>
      <c r="S153" s="37"/>
      <c r="T153" s="37"/>
      <c r="U153" s="37"/>
      <c r="V153" s="37"/>
      <c r="W153" s="37"/>
      <c r="X153" s="37"/>
    </row>
    <row r="154" spans="18:24" ht="12.75" customHeight="1" x14ac:dyDescent="0.2">
      <c r="R154" s="37"/>
      <c r="S154" s="37"/>
      <c r="T154" s="37"/>
      <c r="U154" s="37"/>
      <c r="V154" s="37"/>
      <c r="W154" s="37"/>
      <c r="X154" s="37"/>
    </row>
    <row r="155" spans="18:24" ht="12.75" customHeight="1" x14ac:dyDescent="0.2">
      <c r="R155" s="37"/>
      <c r="S155" s="37"/>
      <c r="T155" s="37"/>
      <c r="U155" s="37"/>
      <c r="V155" s="37"/>
      <c r="W155" s="37"/>
      <c r="X155" s="37"/>
    </row>
    <row r="156" spans="18:24" ht="12.75" customHeight="1" x14ac:dyDescent="0.2">
      <c r="R156" s="37"/>
      <c r="S156" s="37"/>
      <c r="T156" s="37"/>
      <c r="U156" s="37"/>
      <c r="V156" s="37"/>
      <c r="W156" s="37"/>
      <c r="X156" s="37"/>
    </row>
    <row r="157" spans="18:24" ht="12.75" customHeight="1" x14ac:dyDescent="0.2">
      <c r="R157" s="37"/>
      <c r="S157" s="37"/>
      <c r="T157" s="37"/>
      <c r="U157" s="37"/>
      <c r="V157" s="37"/>
      <c r="W157" s="37"/>
      <c r="X157" s="37"/>
    </row>
    <row r="158" spans="18:24" ht="12.75" customHeight="1" x14ac:dyDescent="0.2">
      <c r="R158" s="37"/>
      <c r="S158" s="37"/>
      <c r="T158" s="37"/>
      <c r="U158" s="37"/>
      <c r="V158" s="37"/>
      <c r="W158" s="37"/>
      <c r="X158" s="37"/>
    </row>
    <row r="159" spans="18:24" ht="12.75" customHeight="1" x14ac:dyDescent="0.2">
      <c r="R159" s="37"/>
      <c r="S159" s="37"/>
      <c r="T159" s="37"/>
      <c r="U159" s="37"/>
      <c r="V159" s="37"/>
      <c r="W159" s="37"/>
      <c r="X159" s="37"/>
    </row>
    <row r="160" spans="18:24" ht="12.75" customHeight="1" x14ac:dyDescent="0.2">
      <c r="R160" s="37"/>
      <c r="S160" s="37"/>
      <c r="T160" s="37"/>
      <c r="U160" s="37"/>
      <c r="V160" s="37"/>
      <c r="W160" s="37"/>
      <c r="X160" s="37"/>
    </row>
    <row r="161" spans="2:45" ht="12.75" customHeight="1" x14ac:dyDescent="0.2">
      <c r="R161" s="37"/>
      <c r="S161" s="37"/>
      <c r="T161" s="37"/>
      <c r="U161" s="37"/>
      <c r="V161" s="37"/>
      <c r="W161" s="37"/>
      <c r="X161" s="37"/>
    </row>
    <row r="162" spans="2:45" ht="12.75" customHeight="1" x14ac:dyDescent="0.2">
      <c r="R162" s="37"/>
      <c r="S162" s="37"/>
      <c r="T162" s="37"/>
      <c r="U162" s="37"/>
      <c r="V162" s="37"/>
      <c r="W162" s="37"/>
      <c r="X162" s="37"/>
    </row>
    <row r="163" spans="2:45" ht="12.75" customHeight="1" x14ac:dyDescent="0.2">
      <c r="B163" s="1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1"/>
      <c r="R163" s="37"/>
      <c r="S163" s="37"/>
      <c r="T163" s="37"/>
      <c r="U163" s="37"/>
      <c r="V163" s="37"/>
      <c r="W163" s="7"/>
      <c r="X163" s="7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2:45" ht="12.75" customHeight="1" x14ac:dyDescent="0.2">
      <c r="B164" s="11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1"/>
      <c r="R164" s="37"/>
      <c r="S164" s="37"/>
      <c r="T164" s="37"/>
      <c r="U164" s="37"/>
      <c r="V164" s="37"/>
      <c r="W164" s="7"/>
      <c r="X164" s="7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2:45" ht="12.75" customHeight="1" x14ac:dyDescent="0.2">
      <c r="B165" s="11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1"/>
      <c r="R165" s="37"/>
      <c r="S165" s="37"/>
      <c r="T165" s="37"/>
      <c r="U165" s="37"/>
      <c r="V165" s="37"/>
      <c r="W165" s="7"/>
      <c r="X165" s="7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2:45" ht="12.75" customHeight="1" x14ac:dyDescent="0.2">
      <c r="B166" s="11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1"/>
      <c r="R166" s="37"/>
      <c r="S166" s="37"/>
      <c r="T166" s="37"/>
      <c r="U166" s="37"/>
      <c r="V166" s="37"/>
      <c r="W166" s="7"/>
      <c r="X166" s="7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2:45" ht="12.75" customHeight="1" x14ac:dyDescent="0.2">
      <c r="B167" s="11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1"/>
      <c r="R167" s="37"/>
      <c r="S167" s="37"/>
      <c r="T167" s="37"/>
      <c r="U167" s="37"/>
      <c r="V167" s="37"/>
      <c r="W167" s="7"/>
      <c r="X167" s="7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2:45" ht="12.75" customHeight="1" x14ac:dyDescent="0.2">
      <c r="B168" s="11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1"/>
      <c r="R168" s="37"/>
      <c r="S168" s="37"/>
      <c r="T168" s="37"/>
      <c r="U168" s="37"/>
      <c r="V168" s="37"/>
      <c r="W168" s="7"/>
      <c r="X168" s="7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2:45" ht="12.75" customHeight="1" x14ac:dyDescent="0.2">
      <c r="B169" s="11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1"/>
      <c r="R169" s="37"/>
      <c r="S169" s="37"/>
      <c r="T169" s="37"/>
      <c r="U169" s="37"/>
      <c r="V169" s="37"/>
      <c r="W169" s="7"/>
      <c r="X169" s="7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2:45" ht="12.75" customHeight="1" x14ac:dyDescent="0.2">
      <c r="B170" s="11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1"/>
      <c r="R170" s="37"/>
      <c r="S170" s="37"/>
      <c r="T170" s="37"/>
      <c r="U170" s="37"/>
      <c r="V170" s="37"/>
      <c r="W170" s="7"/>
      <c r="X170" s="7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2:45" ht="12.75" customHeight="1" x14ac:dyDescent="0.2">
      <c r="B171" s="11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1"/>
      <c r="R171" s="37"/>
      <c r="S171" s="37"/>
      <c r="T171" s="37"/>
      <c r="U171" s="37"/>
      <c r="V171" s="37"/>
      <c r="W171" s="7"/>
      <c r="X171" s="7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2:45" ht="12.75" customHeight="1" x14ac:dyDescent="0.2">
      <c r="B172" s="11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1"/>
      <c r="R172" s="37"/>
      <c r="S172" s="37"/>
      <c r="T172" s="37"/>
      <c r="U172" s="37"/>
      <c r="V172" s="37"/>
      <c r="W172" s="7"/>
      <c r="X172" s="7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2:45" ht="12.75" customHeight="1" x14ac:dyDescent="0.2">
      <c r="B173" s="11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1"/>
      <c r="R173" s="37"/>
      <c r="S173" s="37"/>
      <c r="T173" s="37"/>
      <c r="U173" s="37"/>
      <c r="V173" s="37"/>
      <c r="W173" s="7"/>
      <c r="X173" s="7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2:45" ht="12.75" customHeight="1" x14ac:dyDescent="0.2">
      <c r="B174" s="11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1"/>
      <c r="R174" s="37"/>
      <c r="S174" s="37"/>
      <c r="T174" s="37"/>
      <c r="U174" s="37"/>
      <c r="V174" s="37"/>
      <c r="W174" s="7"/>
      <c r="X174" s="7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2:45" ht="12.75" customHeight="1" x14ac:dyDescent="0.2">
      <c r="B175" s="11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1"/>
      <c r="R175" s="37"/>
      <c r="S175" s="37"/>
      <c r="T175" s="37"/>
      <c r="U175" s="37"/>
      <c r="V175" s="37"/>
      <c r="W175" s="7"/>
      <c r="X175" s="7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2:45" ht="12.75" customHeight="1" x14ac:dyDescent="0.2">
      <c r="B176" s="11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1"/>
      <c r="R176" s="37"/>
      <c r="S176" s="37"/>
      <c r="T176" s="37"/>
      <c r="U176" s="37"/>
      <c r="V176" s="37"/>
      <c r="W176" s="7"/>
      <c r="X176" s="7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2:45" ht="12.75" customHeight="1" x14ac:dyDescent="0.2">
      <c r="B177" s="11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1"/>
      <c r="R177" s="37"/>
      <c r="S177" s="37"/>
      <c r="T177" s="37"/>
      <c r="U177" s="37"/>
      <c r="V177" s="37"/>
      <c r="W177" s="7"/>
      <c r="X177" s="7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2:45" ht="12.75" customHeight="1" x14ac:dyDescent="0.2">
      <c r="B178" s="11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1"/>
      <c r="R178" s="37"/>
      <c r="S178" s="37"/>
      <c r="T178" s="37"/>
      <c r="U178" s="37"/>
      <c r="V178" s="37"/>
      <c r="W178" s="7"/>
      <c r="X178" s="7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2:45" ht="12.75" customHeight="1" x14ac:dyDescent="0.2">
      <c r="B179" s="11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1"/>
      <c r="R179" s="37"/>
      <c r="S179" s="37"/>
      <c r="T179" s="37"/>
      <c r="U179" s="37"/>
      <c r="V179" s="37"/>
      <c r="W179" s="7"/>
      <c r="X179" s="7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2:45" ht="12.75" customHeight="1" x14ac:dyDescent="0.2">
      <c r="B180" s="11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1"/>
      <c r="R180" s="37"/>
      <c r="S180" s="37"/>
      <c r="T180" s="37"/>
      <c r="U180" s="37"/>
      <c r="V180" s="37"/>
      <c r="W180" s="7"/>
      <c r="X180" s="7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2:45" ht="12.75" customHeight="1" x14ac:dyDescent="0.2">
      <c r="B181" s="11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1"/>
      <c r="R181" s="37"/>
      <c r="S181" s="37"/>
      <c r="T181" s="37"/>
      <c r="U181" s="37"/>
      <c r="V181" s="37"/>
      <c r="W181" s="7"/>
      <c r="X181" s="7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2:45" ht="12.75" customHeight="1" x14ac:dyDescent="0.2">
      <c r="B182" s="11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1"/>
      <c r="R182" s="37"/>
      <c r="S182" s="37"/>
      <c r="T182" s="37"/>
      <c r="U182" s="37"/>
      <c r="V182" s="37"/>
      <c r="W182" s="7"/>
      <c r="X182" s="7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2:45" ht="12.75" customHeight="1" x14ac:dyDescent="0.2">
      <c r="B183" s="11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1"/>
      <c r="R183" s="37"/>
      <c r="S183" s="37"/>
      <c r="T183" s="37"/>
      <c r="U183" s="37"/>
      <c r="V183" s="37"/>
      <c r="W183" s="7"/>
      <c r="X183" s="7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2:45" ht="12.75" customHeight="1" x14ac:dyDescent="0.2">
      <c r="B184" s="11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1"/>
      <c r="R184" s="37"/>
      <c r="S184" s="37"/>
      <c r="T184" s="37"/>
      <c r="U184" s="37"/>
      <c r="V184" s="37"/>
      <c r="W184" s="7"/>
      <c r="X184" s="7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2:45" ht="12.75" customHeight="1" x14ac:dyDescent="0.2">
      <c r="B185" s="11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1"/>
      <c r="R185" s="37"/>
      <c r="S185" s="37"/>
      <c r="T185" s="37"/>
      <c r="U185" s="37"/>
      <c r="V185" s="37"/>
      <c r="W185" s="7"/>
      <c r="X185" s="7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2:45" ht="12.75" customHeight="1" x14ac:dyDescent="0.2">
      <c r="B186" s="11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1"/>
      <c r="R186" s="37"/>
      <c r="S186" s="37"/>
      <c r="T186" s="37"/>
      <c r="U186" s="37"/>
      <c r="V186" s="37"/>
      <c r="W186" s="7"/>
      <c r="X186" s="7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2:45" ht="12.75" customHeight="1" x14ac:dyDescent="0.2">
      <c r="B187" s="11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1"/>
      <c r="R187" s="37"/>
      <c r="S187" s="37"/>
      <c r="T187" s="37"/>
      <c r="U187" s="37"/>
      <c r="V187" s="37"/>
      <c r="W187" s="7"/>
      <c r="X187" s="7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2:45" ht="12.75" customHeight="1" x14ac:dyDescent="0.2">
      <c r="B188" s="11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1"/>
      <c r="R188" s="37"/>
      <c r="S188" s="37"/>
      <c r="T188" s="37"/>
      <c r="U188" s="37"/>
      <c r="V188" s="37"/>
      <c r="W188" s="7"/>
      <c r="X188" s="7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2:45" ht="12.75" customHeight="1" x14ac:dyDescent="0.2">
      <c r="B189" s="11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1"/>
      <c r="R189" s="37"/>
      <c r="S189" s="37"/>
      <c r="T189" s="37"/>
      <c r="U189" s="37"/>
      <c r="V189" s="37"/>
      <c r="W189" s="7"/>
      <c r="X189" s="7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2:45" ht="12.75" customHeight="1" x14ac:dyDescent="0.2">
      <c r="B190" s="11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1"/>
      <c r="R190" s="37"/>
      <c r="S190" s="37"/>
      <c r="T190" s="37"/>
      <c r="U190" s="37"/>
      <c r="V190" s="37"/>
      <c r="W190" s="7"/>
      <c r="X190" s="7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2:45" ht="12.75" customHeight="1" x14ac:dyDescent="0.2">
      <c r="B191" s="11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1"/>
      <c r="R191" s="37"/>
      <c r="S191" s="37"/>
      <c r="T191" s="37"/>
      <c r="U191" s="37"/>
      <c r="V191" s="37"/>
      <c r="W191" s="7"/>
      <c r="X191" s="7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2:45" ht="12.75" customHeight="1" x14ac:dyDescent="0.2">
      <c r="B192" s="11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1"/>
      <c r="R192" s="37"/>
      <c r="S192" s="37"/>
      <c r="T192" s="37"/>
      <c r="U192" s="37"/>
      <c r="V192" s="37"/>
      <c r="W192" s="7"/>
      <c r="X192" s="7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2:45" ht="12.75" customHeight="1" x14ac:dyDescent="0.2">
      <c r="B193" s="11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1"/>
      <c r="R193" s="37"/>
      <c r="S193" s="37"/>
      <c r="T193" s="37"/>
      <c r="U193" s="37"/>
      <c r="V193" s="37"/>
      <c r="W193" s="7"/>
      <c r="X193" s="7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2:45" ht="12.75" customHeight="1" x14ac:dyDescent="0.2">
      <c r="B194" s="11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1"/>
      <c r="R194" s="37"/>
      <c r="S194" s="37"/>
      <c r="T194" s="37"/>
      <c r="U194" s="37"/>
      <c r="V194" s="37"/>
      <c r="W194" s="7"/>
      <c r="X194" s="7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2:45" ht="12.75" customHeight="1" x14ac:dyDescent="0.2">
      <c r="B195" s="11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1"/>
      <c r="R195" s="37"/>
      <c r="S195" s="37"/>
      <c r="T195" s="37"/>
      <c r="U195" s="37"/>
      <c r="V195" s="37"/>
      <c r="W195" s="7"/>
      <c r="X195" s="7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2:45" ht="12.75" customHeight="1" x14ac:dyDescent="0.2">
      <c r="B196" s="11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1"/>
      <c r="R196" s="37"/>
      <c r="S196" s="37"/>
      <c r="T196" s="37"/>
      <c r="U196" s="37"/>
      <c r="V196" s="37"/>
      <c r="W196" s="7"/>
      <c r="X196" s="7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2:45" ht="12.75" customHeight="1" x14ac:dyDescent="0.2">
      <c r="B197" s="11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1"/>
      <c r="R197" s="37"/>
      <c r="S197" s="37"/>
      <c r="T197" s="37"/>
      <c r="U197" s="37"/>
      <c r="V197" s="37"/>
      <c r="W197" s="7"/>
      <c r="X197" s="7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2:45" ht="12.75" customHeight="1" x14ac:dyDescent="0.2">
      <c r="B198" s="11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1"/>
      <c r="R198" s="37"/>
      <c r="S198" s="37"/>
      <c r="T198" s="37"/>
      <c r="U198" s="37"/>
      <c r="V198" s="37"/>
      <c r="W198" s="7"/>
      <c r="X198" s="7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2:45" ht="12.75" customHeight="1" x14ac:dyDescent="0.2">
      <c r="B199" s="11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1"/>
      <c r="R199" s="37"/>
      <c r="S199" s="37"/>
      <c r="T199" s="37"/>
      <c r="U199" s="37"/>
      <c r="V199" s="37"/>
      <c r="W199" s="7"/>
      <c r="X199" s="7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2:45" ht="12.75" customHeight="1" x14ac:dyDescent="0.2">
      <c r="B200" s="11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1"/>
      <c r="R200" s="37"/>
      <c r="S200" s="37"/>
      <c r="T200" s="37"/>
      <c r="U200" s="37"/>
      <c r="V200" s="37"/>
      <c r="W200" s="7"/>
      <c r="X200" s="7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2:45" ht="12.75" customHeight="1" x14ac:dyDescent="0.2">
      <c r="B201" s="11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1"/>
      <c r="R201" s="37"/>
      <c r="S201" s="37"/>
      <c r="T201" s="37"/>
      <c r="U201" s="37"/>
      <c r="V201" s="37"/>
      <c r="W201" s="7"/>
      <c r="X201" s="7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2:45" ht="12.75" customHeight="1" x14ac:dyDescent="0.2">
      <c r="B202" s="11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1"/>
      <c r="R202" s="37"/>
      <c r="S202" s="37"/>
      <c r="T202" s="37"/>
      <c r="U202" s="37"/>
      <c r="V202" s="37"/>
      <c r="W202" s="7"/>
      <c r="X202" s="7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2:45" ht="12.75" customHeight="1" x14ac:dyDescent="0.2">
      <c r="B203" s="11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1"/>
      <c r="R203" s="37"/>
      <c r="S203" s="37"/>
      <c r="T203" s="37"/>
      <c r="U203" s="37"/>
      <c r="V203" s="37"/>
      <c r="W203" s="7"/>
      <c r="X203" s="7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2:45" ht="12.75" customHeight="1" x14ac:dyDescent="0.2">
      <c r="B204" s="11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1"/>
      <c r="R204" s="37"/>
      <c r="S204" s="37"/>
      <c r="T204" s="37"/>
      <c r="U204" s="37"/>
      <c r="V204" s="37"/>
      <c r="W204" s="7"/>
      <c r="X204" s="7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2:45" ht="12.75" customHeight="1" x14ac:dyDescent="0.2">
      <c r="B205" s="11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1"/>
      <c r="R205" s="37"/>
      <c r="S205" s="37"/>
      <c r="T205" s="37"/>
      <c r="U205" s="37"/>
      <c r="V205" s="37"/>
      <c r="W205" s="7"/>
      <c r="X205" s="7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2:45" ht="12.75" customHeight="1" x14ac:dyDescent="0.2">
      <c r="B206" s="11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1"/>
      <c r="R206" s="37"/>
      <c r="S206" s="37"/>
      <c r="T206" s="37"/>
      <c r="U206" s="37"/>
      <c r="V206" s="37"/>
      <c r="W206" s="7"/>
      <c r="X206" s="7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2:45" ht="12.75" customHeight="1" x14ac:dyDescent="0.2">
      <c r="B207" s="11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1"/>
      <c r="R207" s="37"/>
      <c r="S207" s="37"/>
      <c r="T207" s="37"/>
      <c r="U207" s="37"/>
      <c r="V207" s="37"/>
      <c r="W207" s="7"/>
      <c r="X207" s="7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2:45" ht="12.75" customHeight="1" x14ac:dyDescent="0.2">
      <c r="B208" s="11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1"/>
      <c r="R208" s="37"/>
      <c r="S208" s="37"/>
      <c r="T208" s="37"/>
      <c r="U208" s="37"/>
      <c r="V208" s="37"/>
      <c r="W208" s="7"/>
      <c r="X208" s="7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2:45" ht="12.75" customHeight="1" x14ac:dyDescent="0.2">
      <c r="B209" s="11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1"/>
      <c r="R209" s="37"/>
      <c r="S209" s="37"/>
      <c r="T209" s="37"/>
      <c r="U209" s="37"/>
      <c r="V209" s="37"/>
      <c r="W209" s="7"/>
      <c r="X209" s="7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2:45" ht="12.75" customHeight="1" x14ac:dyDescent="0.2">
      <c r="B210" s="11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1"/>
      <c r="R210" s="37"/>
      <c r="S210" s="37"/>
      <c r="T210" s="37"/>
      <c r="U210" s="37"/>
      <c r="V210" s="37"/>
      <c r="W210" s="7"/>
      <c r="X210" s="7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2:45" ht="12.75" customHeight="1" x14ac:dyDescent="0.2">
      <c r="B211" s="11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1"/>
      <c r="R211" s="37"/>
      <c r="S211" s="37"/>
      <c r="T211" s="37"/>
      <c r="U211" s="37"/>
      <c r="V211" s="37"/>
      <c r="W211" s="7"/>
      <c r="X211" s="7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2:45" ht="12.75" customHeight="1" x14ac:dyDescent="0.2">
      <c r="B212" s="11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1"/>
      <c r="R212" s="37"/>
      <c r="S212" s="37"/>
      <c r="T212" s="37"/>
      <c r="U212" s="37"/>
      <c r="V212" s="37"/>
      <c r="W212" s="7"/>
      <c r="X212" s="7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2:45" ht="12.75" customHeight="1" x14ac:dyDescent="0.2">
      <c r="B213" s="11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1"/>
      <c r="R213" s="37"/>
      <c r="S213" s="37"/>
      <c r="T213" s="37"/>
      <c r="U213" s="37"/>
      <c r="V213" s="37"/>
      <c r="W213" s="7"/>
      <c r="X213" s="7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2:45" ht="12.75" customHeight="1" x14ac:dyDescent="0.2">
      <c r="B214" s="11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1"/>
      <c r="R214" s="37"/>
      <c r="S214" s="37"/>
      <c r="T214" s="37"/>
      <c r="U214" s="37"/>
      <c r="V214" s="37"/>
      <c r="W214" s="7"/>
      <c r="X214" s="7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2:45" ht="12.75" customHeight="1" x14ac:dyDescent="0.2">
      <c r="B215" s="11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1"/>
      <c r="R215" s="37"/>
      <c r="S215" s="37"/>
      <c r="T215" s="37"/>
      <c r="U215" s="37"/>
      <c r="V215" s="37"/>
      <c r="W215" s="7"/>
      <c r="X215" s="7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2:45" ht="12.75" customHeight="1" x14ac:dyDescent="0.2">
      <c r="B216" s="11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1"/>
      <c r="R216" s="37"/>
      <c r="S216" s="37"/>
      <c r="T216" s="37"/>
      <c r="U216" s="37"/>
      <c r="V216" s="37"/>
      <c r="W216" s="7"/>
      <c r="X216" s="7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2:45" ht="12.75" customHeight="1" x14ac:dyDescent="0.2">
      <c r="B217" s="11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1"/>
      <c r="R217" s="37"/>
      <c r="S217" s="37"/>
      <c r="T217" s="37"/>
      <c r="U217" s="37"/>
      <c r="V217" s="37"/>
      <c r="W217" s="7"/>
      <c r="X217" s="7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2:45" ht="12.75" customHeight="1" x14ac:dyDescent="0.2">
      <c r="B218" s="11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1"/>
      <c r="R218" s="37"/>
      <c r="S218" s="37"/>
      <c r="T218" s="37"/>
      <c r="U218" s="37"/>
      <c r="V218" s="37"/>
      <c r="W218" s="7"/>
      <c r="X218" s="7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2:45" ht="12.75" customHeight="1" x14ac:dyDescent="0.2">
      <c r="B219" s="11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1"/>
      <c r="R219" s="37"/>
      <c r="S219" s="37"/>
      <c r="T219" s="37"/>
      <c r="U219" s="37"/>
      <c r="V219" s="37"/>
      <c r="W219" s="7"/>
      <c r="X219" s="7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2:45" ht="12.75" customHeight="1" x14ac:dyDescent="0.2">
      <c r="B220" s="11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1"/>
      <c r="R220" s="37"/>
      <c r="S220" s="37"/>
      <c r="T220" s="37"/>
      <c r="U220" s="37"/>
      <c r="V220" s="37"/>
      <c r="W220" s="7"/>
      <c r="X220" s="7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2:45" ht="12.75" customHeight="1" x14ac:dyDescent="0.2">
      <c r="B221" s="11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1"/>
      <c r="R221" s="37"/>
      <c r="S221" s="37"/>
      <c r="T221" s="37"/>
      <c r="U221" s="37"/>
      <c r="V221" s="37"/>
      <c r="W221" s="7"/>
      <c r="X221" s="7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2:45" ht="12.75" customHeight="1" x14ac:dyDescent="0.2">
      <c r="B222" s="11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1"/>
      <c r="R222" s="37"/>
      <c r="S222" s="37"/>
      <c r="T222" s="37"/>
      <c r="U222" s="37"/>
      <c r="V222" s="37"/>
      <c r="W222" s="7"/>
      <c r="X222" s="7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2:45" ht="12.75" customHeight="1" x14ac:dyDescent="0.2">
      <c r="B223" s="11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1"/>
      <c r="R223" s="37"/>
      <c r="S223" s="37"/>
      <c r="T223" s="37"/>
      <c r="U223" s="37"/>
      <c r="V223" s="37"/>
      <c r="W223" s="7"/>
      <c r="X223" s="7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2:45" ht="12.75" customHeight="1" x14ac:dyDescent="0.2">
      <c r="B224" s="11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1"/>
      <c r="R224" s="37"/>
      <c r="S224" s="37"/>
      <c r="T224" s="37"/>
      <c r="U224" s="37"/>
      <c r="V224" s="37"/>
      <c r="W224" s="7"/>
      <c r="X224" s="7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2:45" ht="12.75" customHeight="1" x14ac:dyDescent="0.2">
      <c r="B225" s="11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1"/>
      <c r="R225" s="37"/>
      <c r="S225" s="37"/>
      <c r="T225" s="37"/>
      <c r="U225" s="37"/>
      <c r="V225" s="37"/>
      <c r="W225" s="7"/>
      <c r="X225" s="7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2:45" ht="12.75" customHeight="1" x14ac:dyDescent="0.2">
      <c r="B226" s="11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1"/>
      <c r="R226" s="37"/>
      <c r="S226" s="37"/>
      <c r="T226" s="37"/>
      <c r="U226" s="37"/>
      <c r="V226" s="37"/>
      <c r="W226" s="7"/>
      <c r="X226" s="7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2:45" ht="12.75" customHeight="1" x14ac:dyDescent="0.2">
      <c r="B227" s="11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1"/>
      <c r="R227" s="37"/>
      <c r="S227" s="37"/>
      <c r="T227" s="37"/>
      <c r="U227" s="37"/>
      <c r="V227" s="37"/>
      <c r="W227" s="7"/>
      <c r="X227" s="7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2:45" ht="12.75" customHeight="1" x14ac:dyDescent="0.2">
      <c r="B228" s="11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1"/>
      <c r="R228" s="37"/>
      <c r="S228" s="37"/>
      <c r="T228" s="37"/>
      <c r="U228" s="37"/>
      <c r="V228" s="37"/>
      <c r="W228" s="7"/>
      <c r="X228" s="7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2:45" ht="12.75" customHeight="1" x14ac:dyDescent="0.2">
      <c r="B229" s="11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1"/>
      <c r="R229" s="37"/>
      <c r="S229" s="37"/>
      <c r="T229" s="37"/>
      <c r="U229" s="37"/>
      <c r="V229" s="37"/>
      <c r="W229" s="7"/>
      <c r="X229" s="7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2:45" ht="12.75" customHeight="1" x14ac:dyDescent="0.2">
      <c r="B230" s="11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1"/>
      <c r="R230" s="37"/>
      <c r="S230" s="37"/>
      <c r="T230" s="37"/>
      <c r="U230" s="37"/>
      <c r="V230" s="37"/>
      <c r="W230" s="7"/>
      <c r="X230" s="7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2:45" ht="12.75" customHeight="1" x14ac:dyDescent="0.2">
      <c r="B231" s="11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1"/>
      <c r="R231" s="37"/>
      <c r="S231" s="37"/>
      <c r="T231" s="37"/>
      <c r="U231" s="37"/>
      <c r="V231" s="37"/>
      <c r="W231" s="7"/>
      <c r="X231" s="7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2:45" ht="12.75" customHeight="1" x14ac:dyDescent="0.2">
      <c r="B232" s="11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1"/>
      <c r="R232" s="37"/>
      <c r="S232" s="37"/>
      <c r="T232" s="37"/>
      <c r="U232" s="37"/>
      <c r="V232" s="37"/>
      <c r="W232" s="7"/>
      <c r="X232" s="7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2:45" ht="12.75" customHeight="1" x14ac:dyDescent="0.2">
      <c r="B233" s="11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1"/>
      <c r="R233" s="37"/>
      <c r="S233" s="37"/>
      <c r="T233" s="37"/>
      <c r="U233" s="37"/>
      <c r="V233" s="37"/>
      <c r="W233" s="7"/>
      <c r="X233" s="7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2:45" ht="12.75" customHeight="1" x14ac:dyDescent="0.2">
      <c r="B234" s="11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1"/>
      <c r="R234" s="37"/>
      <c r="S234" s="37"/>
      <c r="T234" s="37"/>
      <c r="U234" s="37"/>
      <c r="V234" s="37"/>
      <c r="W234" s="7"/>
      <c r="X234" s="7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2:45" ht="12.75" customHeight="1" x14ac:dyDescent="0.2">
      <c r="B235" s="11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1"/>
      <c r="R235" s="37"/>
      <c r="S235" s="37"/>
      <c r="T235" s="37"/>
      <c r="U235" s="37"/>
      <c r="V235" s="37"/>
      <c r="W235" s="7"/>
      <c r="X235" s="7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2:45" ht="12.75" customHeight="1" x14ac:dyDescent="0.2">
      <c r="B236" s="11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1"/>
      <c r="R236" s="37"/>
      <c r="S236" s="37"/>
      <c r="T236" s="37"/>
      <c r="U236" s="37"/>
      <c r="V236" s="37"/>
      <c r="W236" s="7"/>
      <c r="X236" s="7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2:45" ht="12.75" customHeight="1" x14ac:dyDescent="0.2">
      <c r="B237" s="11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1"/>
      <c r="R237" s="37"/>
      <c r="S237" s="37"/>
      <c r="T237" s="37"/>
      <c r="U237" s="37"/>
      <c r="V237" s="37"/>
      <c r="W237" s="7"/>
      <c r="X237" s="7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2:45" ht="12.75" customHeight="1" x14ac:dyDescent="0.2">
      <c r="B238" s="11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1"/>
      <c r="R238" s="37"/>
      <c r="S238" s="37"/>
      <c r="T238" s="37"/>
      <c r="U238" s="37"/>
      <c r="V238" s="37"/>
      <c r="W238" s="7"/>
      <c r="X238" s="7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2:45" ht="12.75" customHeight="1" x14ac:dyDescent="0.2">
      <c r="B239" s="11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1"/>
      <c r="R239" s="37"/>
      <c r="S239" s="37"/>
      <c r="T239" s="37"/>
      <c r="U239" s="37"/>
      <c r="V239" s="37"/>
      <c r="W239" s="7"/>
      <c r="X239" s="7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2:45" ht="12.75" customHeight="1" x14ac:dyDescent="0.2">
      <c r="B240" s="11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1"/>
      <c r="R240" s="37"/>
      <c r="S240" s="37"/>
      <c r="T240" s="37"/>
      <c r="U240" s="37"/>
      <c r="V240" s="37"/>
      <c r="W240" s="7"/>
      <c r="X240" s="7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2:45" ht="12.75" customHeight="1" x14ac:dyDescent="0.2">
      <c r="B241" s="11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1"/>
      <c r="R241" s="37"/>
      <c r="S241" s="37"/>
      <c r="T241" s="37"/>
      <c r="U241" s="37"/>
      <c r="V241" s="37"/>
      <c r="W241" s="7"/>
      <c r="X241" s="7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2:45" ht="12.75" customHeight="1" x14ac:dyDescent="0.2">
      <c r="B242" s="11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1"/>
      <c r="R242" s="37"/>
      <c r="S242" s="37"/>
      <c r="T242" s="37"/>
      <c r="U242" s="37"/>
      <c r="V242" s="37"/>
      <c r="W242" s="7"/>
      <c r="X242" s="7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2:45" ht="12.75" customHeight="1" x14ac:dyDescent="0.2">
      <c r="B243" s="11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1"/>
      <c r="R243" s="37"/>
      <c r="S243" s="37"/>
      <c r="T243" s="37"/>
      <c r="U243" s="37"/>
      <c r="V243" s="37"/>
      <c r="W243" s="7"/>
      <c r="X243" s="7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2:45" ht="12.75" customHeight="1" x14ac:dyDescent="0.2">
      <c r="B244" s="11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1"/>
      <c r="R244" s="37"/>
      <c r="S244" s="37"/>
      <c r="T244" s="37"/>
      <c r="U244" s="37"/>
      <c r="V244" s="37"/>
      <c r="W244" s="7"/>
      <c r="X244" s="7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2:45" ht="12.75" customHeight="1" x14ac:dyDescent="0.2">
      <c r="B245" s="11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1"/>
      <c r="R245" s="37"/>
      <c r="S245" s="37"/>
      <c r="T245" s="37"/>
      <c r="U245" s="37"/>
      <c r="V245" s="37"/>
      <c r="W245" s="7"/>
      <c r="X245" s="7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2:45" ht="12.75" customHeight="1" x14ac:dyDescent="0.2">
      <c r="B246" s="11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1"/>
      <c r="R246" s="37"/>
      <c r="S246" s="37"/>
      <c r="T246" s="37"/>
      <c r="U246" s="37"/>
      <c r="V246" s="37"/>
      <c r="W246" s="7"/>
      <c r="X246" s="7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2:45" ht="12.75" customHeight="1" x14ac:dyDescent="0.2">
      <c r="B247" s="11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1"/>
      <c r="R247" s="37"/>
      <c r="S247" s="37"/>
      <c r="T247" s="37"/>
      <c r="U247" s="37"/>
      <c r="V247" s="37"/>
      <c r="W247" s="7"/>
      <c r="X247" s="7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2:45" ht="12.75" customHeight="1" x14ac:dyDescent="0.2">
      <c r="B248" s="11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1"/>
      <c r="R248" s="37"/>
      <c r="S248" s="37"/>
      <c r="T248" s="37"/>
      <c r="U248" s="37"/>
      <c r="V248" s="37"/>
      <c r="W248" s="7"/>
      <c r="X248" s="7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2:45" ht="12.75" customHeight="1" x14ac:dyDescent="0.2">
      <c r="B249" s="11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1"/>
      <c r="R249" s="37"/>
      <c r="S249" s="37"/>
      <c r="T249" s="37"/>
      <c r="U249" s="37"/>
      <c r="V249" s="37"/>
      <c r="W249" s="7"/>
      <c r="X249" s="7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2:45" ht="12.75" customHeight="1" x14ac:dyDescent="0.2">
      <c r="B250" s="11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1"/>
      <c r="R250" s="37"/>
      <c r="S250" s="37"/>
      <c r="T250" s="37"/>
      <c r="U250" s="37"/>
      <c r="V250" s="37"/>
      <c r="W250" s="7"/>
      <c r="X250" s="7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2:45" ht="12.75" customHeight="1" x14ac:dyDescent="0.2">
      <c r="B251" s="11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1"/>
      <c r="R251" s="37"/>
      <c r="S251" s="37"/>
      <c r="T251" s="37"/>
      <c r="U251" s="37"/>
      <c r="V251" s="37"/>
      <c r="W251" s="7"/>
      <c r="X251" s="7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2:45" ht="12.75" customHeight="1" x14ac:dyDescent="0.2">
      <c r="B252" s="11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1"/>
      <c r="R252" s="37"/>
      <c r="S252" s="37"/>
      <c r="T252" s="37"/>
      <c r="U252" s="37"/>
      <c r="V252" s="37"/>
      <c r="W252" s="7"/>
      <c r="X252" s="7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2:45" ht="12.75" customHeight="1" x14ac:dyDescent="0.2">
      <c r="B253" s="11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1"/>
      <c r="R253" s="37"/>
      <c r="S253" s="37"/>
      <c r="T253" s="37"/>
      <c r="U253" s="37"/>
      <c r="V253" s="37"/>
      <c r="W253" s="7"/>
      <c r="X253" s="7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2:45" ht="12.75" customHeight="1" x14ac:dyDescent="0.2">
      <c r="B254" s="11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1"/>
      <c r="R254" s="37"/>
      <c r="S254" s="37"/>
      <c r="T254" s="37"/>
      <c r="U254" s="37"/>
      <c r="V254" s="37"/>
      <c r="W254" s="7"/>
      <c r="X254" s="7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2:45" ht="12.75" customHeight="1" x14ac:dyDescent="0.2">
      <c r="B255" s="11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1"/>
      <c r="R255" s="37"/>
      <c r="S255" s="37"/>
      <c r="T255" s="37"/>
      <c r="U255" s="37"/>
      <c r="V255" s="37"/>
      <c r="W255" s="7"/>
      <c r="X255" s="7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2:45" ht="12.75" customHeight="1" x14ac:dyDescent="0.2">
      <c r="B256" s="11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1"/>
      <c r="R256" s="37"/>
      <c r="S256" s="37"/>
      <c r="T256" s="37"/>
      <c r="U256" s="37"/>
      <c r="V256" s="37"/>
      <c r="W256" s="7"/>
      <c r="X256" s="7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2:45" ht="12.75" customHeight="1" x14ac:dyDescent="0.2">
      <c r="B257" s="11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1"/>
      <c r="R257" s="37"/>
      <c r="S257" s="37"/>
      <c r="T257" s="37"/>
      <c r="U257" s="37"/>
      <c r="V257" s="37"/>
      <c r="W257" s="7"/>
      <c r="X257" s="7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2:45" ht="12.75" customHeight="1" x14ac:dyDescent="0.2">
      <c r="B258" s="11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1"/>
      <c r="R258" s="37"/>
      <c r="S258" s="37"/>
      <c r="T258" s="37"/>
      <c r="U258" s="37"/>
      <c r="V258" s="37"/>
      <c r="W258" s="7"/>
      <c r="X258" s="7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2:45" ht="12.75" customHeight="1" x14ac:dyDescent="0.2">
      <c r="B259" s="11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1"/>
      <c r="R259" s="37"/>
      <c r="S259" s="37"/>
      <c r="T259" s="37"/>
      <c r="U259" s="37"/>
      <c r="V259" s="37"/>
      <c r="W259" s="7"/>
      <c r="X259" s="7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2:45" ht="12.75" customHeight="1" x14ac:dyDescent="0.2">
      <c r="B260" s="11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1"/>
      <c r="R260" s="37"/>
      <c r="S260" s="37"/>
      <c r="T260" s="37"/>
      <c r="U260" s="37"/>
      <c r="V260" s="37"/>
      <c r="W260" s="7"/>
      <c r="X260" s="7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2:45" ht="12.75" customHeight="1" x14ac:dyDescent="0.2">
      <c r="B261" s="11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1"/>
      <c r="R261" s="37"/>
      <c r="S261" s="37"/>
      <c r="T261" s="37"/>
      <c r="U261" s="37"/>
      <c r="V261" s="37"/>
      <c r="W261" s="7"/>
      <c r="X261" s="7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2:45" ht="12.75" customHeight="1" x14ac:dyDescent="0.2">
      <c r="B262" s="11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1"/>
      <c r="R262" s="37"/>
      <c r="S262" s="37"/>
      <c r="T262" s="37"/>
      <c r="U262" s="37"/>
      <c r="V262" s="37"/>
      <c r="W262" s="7"/>
      <c r="X262" s="7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2:45" ht="12.75" customHeight="1" x14ac:dyDescent="0.2">
      <c r="B263" s="11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1"/>
      <c r="R263" s="37"/>
      <c r="S263" s="37"/>
      <c r="T263" s="37"/>
      <c r="U263" s="37"/>
      <c r="V263" s="37"/>
      <c r="W263" s="7"/>
      <c r="X263" s="7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2:45" ht="12.75" customHeight="1" x14ac:dyDescent="0.2">
      <c r="B264" s="11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1"/>
      <c r="R264" s="37"/>
      <c r="S264" s="37"/>
      <c r="T264" s="37"/>
      <c r="U264" s="37"/>
      <c r="V264" s="37"/>
      <c r="W264" s="7"/>
      <c r="X264" s="7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2:45" ht="12.75" customHeight="1" x14ac:dyDescent="0.2">
      <c r="B265" s="11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1"/>
      <c r="R265" s="37"/>
      <c r="S265" s="37"/>
      <c r="T265" s="37"/>
      <c r="U265" s="37"/>
      <c r="V265" s="37"/>
      <c r="W265" s="7"/>
      <c r="X265" s="7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2:45" ht="12.75" customHeight="1" x14ac:dyDescent="0.2">
      <c r="B266" s="11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1"/>
      <c r="R266" s="37"/>
      <c r="S266" s="37"/>
      <c r="T266" s="37"/>
      <c r="U266" s="37"/>
      <c r="V266" s="37"/>
      <c r="W266" s="7"/>
      <c r="X266" s="7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2:45" ht="12.75" customHeight="1" x14ac:dyDescent="0.2">
      <c r="B267" s="11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1"/>
      <c r="R267" s="37"/>
      <c r="S267" s="37"/>
      <c r="T267" s="37"/>
      <c r="U267" s="37"/>
      <c r="V267" s="37"/>
      <c r="W267" s="7"/>
      <c r="X267" s="7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2:45" ht="12.75" customHeight="1" x14ac:dyDescent="0.2">
      <c r="B268" s="11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1"/>
      <c r="R268" s="37"/>
      <c r="S268" s="37"/>
      <c r="T268" s="37"/>
      <c r="U268" s="37"/>
      <c r="V268" s="37"/>
      <c r="W268" s="7"/>
      <c r="X268" s="7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2:45" ht="12.75" customHeight="1" x14ac:dyDescent="0.2">
      <c r="B269" s="11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1"/>
      <c r="R269" s="37"/>
      <c r="S269" s="37"/>
      <c r="T269" s="37"/>
      <c r="U269" s="37"/>
      <c r="V269" s="37"/>
      <c r="W269" s="7"/>
      <c r="X269" s="7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2:45" ht="12.75" customHeight="1" x14ac:dyDescent="0.2">
      <c r="B270" s="11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1"/>
      <c r="R270" s="37"/>
      <c r="S270" s="37"/>
      <c r="T270" s="37"/>
      <c r="U270" s="37"/>
      <c r="V270" s="37"/>
      <c r="W270" s="7"/>
      <c r="X270" s="7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2:45" ht="12.75" customHeight="1" x14ac:dyDescent="0.2">
      <c r="B271" s="11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1"/>
      <c r="R271" s="37"/>
      <c r="S271" s="37"/>
      <c r="T271" s="37"/>
      <c r="U271" s="37"/>
      <c r="V271" s="37"/>
      <c r="W271" s="7"/>
      <c r="X271" s="7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2:45" ht="12.75" customHeight="1" x14ac:dyDescent="0.2">
      <c r="B272" s="11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1"/>
      <c r="R272" s="37"/>
      <c r="S272" s="37"/>
      <c r="T272" s="37"/>
      <c r="U272" s="37"/>
      <c r="V272" s="37"/>
      <c r="W272" s="7"/>
      <c r="X272" s="7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2:45" ht="12.75" customHeight="1" x14ac:dyDescent="0.2">
      <c r="B273" s="11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1"/>
      <c r="R273" s="37"/>
      <c r="S273" s="37"/>
      <c r="T273" s="37"/>
      <c r="U273" s="37"/>
      <c r="V273" s="37"/>
      <c r="W273" s="7"/>
      <c r="X273" s="7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2:45" ht="12.75" customHeight="1" x14ac:dyDescent="0.2">
      <c r="B274" s="11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1"/>
      <c r="R274" s="37"/>
      <c r="S274" s="37"/>
      <c r="T274" s="37"/>
      <c r="U274" s="37"/>
      <c r="V274" s="37"/>
      <c r="W274" s="7"/>
      <c r="X274" s="7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2:45" ht="12.75" customHeight="1" x14ac:dyDescent="0.2">
      <c r="B275" s="11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1"/>
      <c r="R275" s="37"/>
      <c r="S275" s="37"/>
      <c r="T275" s="37"/>
      <c r="U275" s="37"/>
      <c r="V275" s="37"/>
      <c r="W275" s="7"/>
      <c r="X275" s="7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2:45" ht="12.75" customHeight="1" x14ac:dyDescent="0.2">
      <c r="B276" s="11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1"/>
      <c r="R276" s="37"/>
      <c r="S276" s="37"/>
      <c r="T276" s="37"/>
      <c r="U276" s="37"/>
      <c r="V276" s="37"/>
      <c r="W276" s="7"/>
      <c r="X276" s="7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2:45" ht="12.75" customHeight="1" x14ac:dyDescent="0.2">
      <c r="B277" s="11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1"/>
      <c r="R277" s="37"/>
      <c r="S277" s="37"/>
      <c r="T277" s="37"/>
      <c r="U277" s="37"/>
      <c r="V277" s="37"/>
      <c r="W277" s="7"/>
      <c r="X277" s="7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2:45" ht="12.75" customHeight="1" x14ac:dyDescent="0.2">
      <c r="B278" s="11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1"/>
      <c r="R278" s="37"/>
      <c r="S278" s="37"/>
      <c r="T278" s="37"/>
      <c r="U278" s="37"/>
      <c r="V278" s="37"/>
      <c r="W278" s="7"/>
      <c r="X278" s="7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2:45" ht="12.75" customHeight="1" x14ac:dyDescent="0.2">
      <c r="B279" s="11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1"/>
      <c r="R279" s="37"/>
      <c r="S279" s="37"/>
      <c r="T279" s="37"/>
      <c r="U279" s="37"/>
      <c r="V279" s="37"/>
      <c r="W279" s="7"/>
      <c r="X279" s="7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2:45" ht="12.75" customHeight="1" x14ac:dyDescent="0.2">
      <c r="B280" s="11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1"/>
      <c r="R280" s="37"/>
      <c r="S280" s="37"/>
      <c r="T280" s="37"/>
      <c r="U280" s="37"/>
      <c r="V280" s="37"/>
      <c r="W280" s="7"/>
      <c r="X280" s="7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2:45" ht="12.75" customHeight="1" x14ac:dyDescent="0.2">
      <c r="B281" s="11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1"/>
      <c r="R281" s="37"/>
      <c r="S281" s="37"/>
      <c r="T281" s="37"/>
      <c r="U281" s="37"/>
      <c r="V281" s="37"/>
      <c r="W281" s="7"/>
      <c r="X281" s="7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2:45" ht="12.75" customHeight="1" x14ac:dyDescent="0.2">
      <c r="B282" s="11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1"/>
      <c r="R282" s="37"/>
      <c r="S282" s="37"/>
      <c r="T282" s="37"/>
      <c r="U282" s="37"/>
      <c r="V282" s="37"/>
      <c r="W282" s="7"/>
      <c r="X282" s="7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2:45" ht="12.75" customHeight="1" x14ac:dyDescent="0.2">
      <c r="B283" s="11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1"/>
      <c r="R283" s="37"/>
      <c r="S283" s="37"/>
      <c r="T283" s="37"/>
      <c r="U283" s="37"/>
      <c r="V283" s="37"/>
      <c r="W283" s="7"/>
      <c r="X283" s="7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2:45" ht="12.75" customHeight="1" x14ac:dyDescent="0.2">
      <c r="B284" s="11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1"/>
      <c r="R284" s="37"/>
      <c r="S284" s="37"/>
      <c r="T284" s="37"/>
      <c r="U284" s="37"/>
      <c r="V284" s="37"/>
      <c r="W284" s="7"/>
      <c r="X284" s="7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2:45" ht="12.75" customHeight="1" x14ac:dyDescent="0.2">
      <c r="B285" s="11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1"/>
      <c r="R285" s="37"/>
      <c r="S285" s="37"/>
      <c r="T285" s="37"/>
      <c r="U285" s="37"/>
      <c r="V285" s="37"/>
      <c r="W285" s="7"/>
      <c r="X285" s="7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2:45" ht="12.75" customHeight="1" x14ac:dyDescent="0.2">
      <c r="B286" s="11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1"/>
      <c r="R286" s="37"/>
      <c r="S286" s="37"/>
      <c r="T286" s="37"/>
      <c r="U286" s="37"/>
      <c r="V286" s="37"/>
      <c r="W286" s="7"/>
      <c r="X286" s="7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2:45" ht="12.75" customHeight="1" x14ac:dyDescent="0.2">
      <c r="B287" s="11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1"/>
      <c r="R287" s="37"/>
      <c r="S287" s="37"/>
      <c r="T287" s="37"/>
      <c r="U287" s="37"/>
      <c r="V287" s="37"/>
      <c r="W287" s="7"/>
      <c r="X287" s="7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  <row r="288" spans="2:45" ht="12.75" customHeight="1" x14ac:dyDescent="0.2">
      <c r="B288" s="11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1"/>
      <c r="R288" s="37"/>
      <c r="S288" s="37"/>
      <c r="T288" s="37"/>
      <c r="U288" s="37"/>
      <c r="V288" s="37"/>
      <c r="W288" s="7"/>
      <c r="X288" s="7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</row>
    <row r="289" spans="2:45" ht="12.75" customHeight="1" x14ac:dyDescent="0.2">
      <c r="B289" s="11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1"/>
      <c r="R289" s="37"/>
      <c r="S289" s="37"/>
      <c r="T289" s="37"/>
      <c r="U289" s="37"/>
      <c r="V289" s="37"/>
      <c r="W289" s="7"/>
      <c r="X289" s="7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</row>
    <row r="290" spans="2:45" ht="12.75" customHeight="1" x14ac:dyDescent="0.2">
      <c r="B290" s="11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1"/>
      <c r="R290" s="37"/>
      <c r="S290" s="37"/>
      <c r="T290" s="37"/>
      <c r="U290" s="37"/>
      <c r="V290" s="37"/>
      <c r="W290" s="7"/>
      <c r="X290" s="7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</row>
    <row r="291" spans="2:45" ht="12.75" customHeight="1" x14ac:dyDescent="0.2">
      <c r="B291" s="11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1"/>
      <c r="R291" s="37"/>
      <c r="S291" s="37"/>
      <c r="T291" s="37"/>
      <c r="U291" s="37"/>
      <c r="V291" s="37"/>
      <c r="W291" s="7"/>
      <c r="X291" s="7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</row>
    <row r="292" spans="2:45" ht="12.75" customHeight="1" x14ac:dyDescent="0.2">
      <c r="B292" s="11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1"/>
      <c r="R292" s="37"/>
      <c r="S292" s="37"/>
      <c r="T292" s="37"/>
      <c r="U292" s="37"/>
      <c r="V292" s="37"/>
      <c r="W292" s="7"/>
      <c r="X292" s="7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</row>
    <row r="293" spans="2:45" ht="12.75" customHeight="1" x14ac:dyDescent="0.2">
      <c r="B293" s="11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1"/>
      <c r="R293" s="37"/>
      <c r="S293" s="37"/>
      <c r="T293" s="37"/>
      <c r="U293" s="37"/>
      <c r="V293" s="37"/>
      <c r="W293" s="7"/>
      <c r="X293" s="7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</row>
    <row r="294" spans="2:45" ht="12.75" customHeight="1" x14ac:dyDescent="0.2">
      <c r="B294" s="11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1"/>
      <c r="R294" s="37"/>
      <c r="S294" s="37"/>
      <c r="T294" s="37"/>
      <c r="U294" s="37"/>
      <c r="V294" s="37"/>
      <c r="W294" s="7"/>
      <c r="X294" s="7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</row>
    <row r="295" spans="2:45" ht="12.75" customHeight="1" x14ac:dyDescent="0.2">
      <c r="B295" s="11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1"/>
      <c r="R295" s="37"/>
      <c r="S295" s="37"/>
      <c r="T295" s="37"/>
      <c r="U295" s="37"/>
      <c r="V295" s="37"/>
      <c r="W295" s="7"/>
      <c r="X295" s="7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</row>
    <row r="296" spans="2:45" ht="12.75" customHeight="1" x14ac:dyDescent="0.2">
      <c r="B296" s="11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1"/>
      <c r="R296" s="37"/>
      <c r="S296" s="37"/>
      <c r="T296" s="37"/>
      <c r="U296" s="37"/>
      <c r="V296" s="37"/>
      <c r="W296" s="7"/>
      <c r="X296" s="7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</row>
    <row r="297" spans="2:45" ht="12.75" customHeight="1" x14ac:dyDescent="0.2">
      <c r="B297" s="11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1"/>
      <c r="R297" s="37"/>
      <c r="S297" s="37"/>
      <c r="T297" s="37"/>
      <c r="U297" s="37"/>
      <c r="V297" s="37"/>
      <c r="W297" s="7"/>
      <c r="X297" s="7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</row>
    <row r="298" spans="2:45" ht="12.75" customHeight="1" x14ac:dyDescent="0.2">
      <c r="B298" s="11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1"/>
      <c r="R298" s="37"/>
      <c r="S298" s="37"/>
      <c r="T298" s="37"/>
      <c r="U298" s="37"/>
      <c r="V298" s="37"/>
      <c r="W298" s="7"/>
      <c r="X298" s="7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</row>
    <row r="299" spans="2:45" ht="12.75" customHeight="1" x14ac:dyDescent="0.2">
      <c r="B299" s="11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1"/>
      <c r="R299" s="37"/>
      <c r="S299" s="37"/>
      <c r="T299" s="37"/>
      <c r="U299" s="37"/>
      <c r="V299" s="37"/>
      <c r="W299" s="7"/>
      <c r="X299" s="7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</row>
    <row r="300" spans="2:45" ht="12.75" customHeight="1" x14ac:dyDescent="0.2">
      <c r="B300" s="11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1"/>
      <c r="R300" s="37"/>
      <c r="S300" s="37"/>
      <c r="T300" s="37"/>
      <c r="U300" s="37"/>
      <c r="V300" s="37"/>
      <c r="W300" s="7"/>
      <c r="X300" s="7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</row>
    <row r="301" spans="2:45" ht="12.75" customHeight="1" x14ac:dyDescent="0.2">
      <c r="B301" s="11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1"/>
      <c r="R301" s="37"/>
      <c r="S301" s="37"/>
      <c r="T301" s="37"/>
      <c r="U301" s="37"/>
      <c r="V301" s="37"/>
      <c r="W301" s="7"/>
      <c r="X301" s="7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</row>
    <row r="302" spans="2:45" ht="12.75" customHeight="1" x14ac:dyDescent="0.2">
      <c r="B302" s="11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1"/>
      <c r="R302" s="37"/>
      <c r="S302" s="37"/>
      <c r="T302" s="37"/>
      <c r="U302" s="37"/>
      <c r="V302" s="37"/>
      <c r="W302" s="7"/>
      <c r="X302" s="7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</row>
    <row r="303" spans="2:45" ht="12.75" customHeight="1" x14ac:dyDescent="0.2">
      <c r="B303" s="11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1"/>
      <c r="R303" s="37"/>
      <c r="S303" s="37"/>
      <c r="T303" s="37"/>
      <c r="U303" s="37"/>
      <c r="V303" s="37"/>
      <c r="W303" s="7"/>
      <c r="X303" s="7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</row>
    <row r="304" spans="2:45" ht="12.75" customHeight="1" x14ac:dyDescent="0.2">
      <c r="B304" s="11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1"/>
      <c r="R304" s="37"/>
      <c r="S304" s="37"/>
      <c r="T304" s="37"/>
      <c r="U304" s="37"/>
      <c r="V304" s="37"/>
      <c r="W304" s="7"/>
      <c r="X304" s="7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</row>
    <row r="305" spans="2:45" ht="12.75" customHeight="1" x14ac:dyDescent="0.2">
      <c r="B305" s="11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1"/>
      <c r="R305" s="37"/>
      <c r="S305" s="37"/>
      <c r="T305" s="37"/>
      <c r="U305" s="37"/>
      <c r="V305" s="37"/>
      <c r="W305" s="7"/>
      <c r="X305" s="7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</row>
    <row r="306" spans="2:45" ht="12.75" customHeight="1" x14ac:dyDescent="0.2">
      <c r="B306" s="11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1"/>
      <c r="R306" s="37"/>
      <c r="S306" s="37"/>
      <c r="T306" s="37"/>
      <c r="U306" s="37"/>
      <c r="V306" s="37"/>
      <c r="W306" s="7"/>
      <c r="X306" s="7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</row>
    <row r="307" spans="2:45" ht="12.75" customHeight="1" x14ac:dyDescent="0.2">
      <c r="B307" s="11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1"/>
      <c r="R307" s="37"/>
      <c r="S307" s="37"/>
      <c r="T307" s="37"/>
      <c r="U307" s="37"/>
      <c r="V307" s="37"/>
      <c r="W307" s="7"/>
      <c r="X307" s="7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</row>
    <row r="308" spans="2:45" ht="12.75" customHeight="1" x14ac:dyDescent="0.2">
      <c r="B308" s="11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1"/>
      <c r="R308" s="37"/>
      <c r="S308" s="37"/>
      <c r="T308" s="37"/>
      <c r="U308" s="37"/>
      <c r="V308" s="37"/>
      <c r="W308" s="7"/>
      <c r="X308" s="7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</row>
    <row r="309" spans="2:45" ht="12.75" customHeight="1" x14ac:dyDescent="0.2">
      <c r="B309" s="11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1"/>
      <c r="R309" s="37"/>
      <c r="S309" s="37"/>
      <c r="T309" s="37"/>
      <c r="U309" s="37"/>
      <c r="V309" s="37"/>
      <c r="W309" s="7"/>
      <c r="X309" s="7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</row>
    <row r="310" spans="2:45" ht="12.75" customHeight="1" x14ac:dyDescent="0.2">
      <c r="B310" s="11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1"/>
      <c r="R310" s="37"/>
      <c r="S310" s="37"/>
      <c r="T310" s="37"/>
      <c r="U310" s="37"/>
      <c r="V310" s="37"/>
      <c r="W310" s="7"/>
      <c r="X310" s="7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</row>
    <row r="311" spans="2:45" ht="12.75" customHeight="1" x14ac:dyDescent="0.2">
      <c r="B311" s="11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1"/>
      <c r="R311" s="37"/>
      <c r="S311" s="37"/>
      <c r="T311" s="37"/>
      <c r="U311" s="37"/>
      <c r="V311" s="37"/>
      <c r="W311" s="7"/>
      <c r="X311" s="7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</row>
    <row r="312" spans="2:45" ht="12.75" customHeight="1" x14ac:dyDescent="0.2">
      <c r="B312" s="11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1"/>
      <c r="R312" s="37"/>
      <c r="S312" s="37"/>
      <c r="T312" s="37"/>
      <c r="U312" s="37"/>
      <c r="V312" s="37"/>
      <c r="W312" s="7"/>
      <c r="X312" s="7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</row>
    <row r="313" spans="2:45" ht="12.75" customHeight="1" x14ac:dyDescent="0.2">
      <c r="B313" s="11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1"/>
      <c r="R313" s="37"/>
      <c r="S313" s="37"/>
      <c r="T313" s="37"/>
      <c r="U313" s="37"/>
      <c r="V313" s="37"/>
      <c r="W313" s="7"/>
      <c r="X313" s="7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</row>
    <row r="314" spans="2:45" ht="12.75" customHeight="1" x14ac:dyDescent="0.2">
      <c r="B314" s="11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1"/>
      <c r="R314" s="37"/>
      <c r="S314" s="37"/>
      <c r="T314" s="37"/>
      <c r="U314" s="37"/>
      <c r="V314" s="37"/>
      <c r="W314" s="7"/>
      <c r="X314" s="7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</row>
    <row r="315" spans="2:45" ht="12.75" customHeight="1" x14ac:dyDescent="0.2">
      <c r="B315" s="11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1"/>
      <c r="R315" s="37"/>
      <c r="S315" s="37"/>
      <c r="T315" s="37"/>
      <c r="U315" s="37"/>
      <c r="V315" s="37"/>
      <c r="W315" s="7"/>
      <c r="X315" s="7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</row>
    <row r="316" spans="2:45" ht="12.75" customHeight="1" x14ac:dyDescent="0.2">
      <c r="B316" s="11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1"/>
      <c r="R316" s="37"/>
      <c r="S316" s="37"/>
      <c r="T316" s="37"/>
      <c r="U316" s="37"/>
      <c r="V316" s="37"/>
      <c r="W316" s="7"/>
      <c r="X316" s="7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</row>
    <row r="317" spans="2:45" ht="12.75" customHeight="1" x14ac:dyDescent="0.2">
      <c r="B317" s="11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1"/>
      <c r="R317" s="37"/>
      <c r="S317" s="37"/>
      <c r="T317" s="37"/>
      <c r="U317" s="37"/>
      <c r="V317" s="37"/>
      <c r="W317" s="7"/>
      <c r="X317" s="7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</row>
    <row r="318" spans="2:45" ht="12.75" customHeight="1" x14ac:dyDescent="0.2">
      <c r="B318" s="11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1"/>
      <c r="R318" s="37"/>
      <c r="S318" s="37"/>
      <c r="T318" s="37"/>
      <c r="U318" s="37"/>
      <c r="V318" s="37"/>
      <c r="W318" s="7"/>
      <c r="X318" s="7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</row>
    <row r="319" spans="2:45" ht="12.75" customHeight="1" x14ac:dyDescent="0.2">
      <c r="B319" s="11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1"/>
      <c r="R319" s="37"/>
      <c r="S319" s="37"/>
      <c r="T319" s="37"/>
      <c r="U319" s="37"/>
      <c r="V319" s="37"/>
      <c r="W319" s="7"/>
      <c r="X319" s="7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</row>
    <row r="320" spans="2:45" ht="12.75" customHeight="1" x14ac:dyDescent="0.2">
      <c r="B320" s="11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1"/>
      <c r="R320" s="37"/>
      <c r="S320" s="37"/>
      <c r="T320" s="37"/>
      <c r="U320" s="37"/>
      <c r="V320" s="37"/>
      <c r="W320" s="7"/>
      <c r="X320" s="7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</row>
    <row r="321" spans="2:45" ht="12.75" customHeight="1" x14ac:dyDescent="0.2">
      <c r="B321" s="11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1"/>
      <c r="R321" s="37"/>
      <c r="S321" s="37"/>
      <c r="T321" s="37"/>
      <c r="U321" s="37"/>
      <c r="V321" s="37"/>
      <c r="W321" s="7"/>
      <c r="X321" s="7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</row>
    <row r="322" spans="2:45" ht="12.75" customHeight="1" x14ac:dyDescent="0.2">
      <c r="B322" s="11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1"/>
      <c r="R322" s="37"/>
      <c r="S322" s="37"/>
      <c r="T322" s="37"/>
      <c r="U322" s="37"/>
      <c r="V322" s="37"/>
      <c r="W322" s="7"/>
      <c r="X322" s="7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</row>
    <row r="323" spans="2:45" ht="12.75" customHeight="1" x14ac:dyDescent="0.2">
      <c r="B323" s="11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1"/>
      <c r="R323" s="37"/>
      <c r="S323" s="37"/>
      <c r="T323" s="37"/>
      <c r="U323" s="37"/>
      <c r="V323" s="37"/>
      <c r="W323" s="7"/>
      <c r="X323" s="7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</row>
    <row r="324" spans="2:45" ht="12.75" customHeight="1" x14ac:dyDescent="0.2">
      <c r="B324" s="11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1"/>
      <c r="R324" s="37"/>
      <c r="S324" s="37"/>
      <c r="T324" s="37"/>
      <c r="U324" s="37"/>
      <c r="V324" s="37"/>
      <c r="W324" s="7"/>
      <c r="X324" s="7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</row>
    <row r="325" spans="2:45" ht="12.75" customHeight="1" x14ac:dyDescent="0.2">
      <c r="B325" s="11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1"/>
      <c r="R325" s="37"/>
      <c r="S325" s="37"/>
      <c r="T325" s="37"/>
      <c r="U325" s="37"/>
      <c r="V325" s="37"/>
      <c r="W325" s="7"/>
      <c r="X325" s="7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</row>
    <row r="326" spans="2:45" ht="12.75" customHeight="1" x14ac:dyDescent="0.2">
      <c r="B326" s="11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1"/>
      <c r="R326" s="37"/>
      <c r="S326" s="37"/>
      <c r="T326" s="37"/>
      <c r="U326" s="37"/>
      <c r="V326" s="37"/>
      <c r="W326" s="7"/>
      <c r="X326" s="7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</row>
    <row r="327" spans="2:45" ht="12.75" customHeight="1" x14ac:dyDescent="0.2">
      <c r="B327" s="11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1"/>
      <c r="R327" s="37"/>
      <c r="S327" s="37"/>
      <c r="T327" s="37"/>
      <c r="U327" s="37"/>
      <c r="V327" s="37"/>
      <c r="W327" s="7"/>
      <c r="X327" s="7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</row>
    <row r="328" spans="2:45" ht="12.75" customHeight="1" x14ac:dyDescent="0.2">
      <c r="B328" s="11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1"/>
      <c r="R328" s="37"/>
      <c r="S328" s="37"/>
      <c r="T328" s="37"/>
      <c r="U328" s="37"/>
      <c r="V328" s="37"/>
      <c r="W328" s="7"/>
      <c r="X328" s="7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</row>
    <row r="329" spans="2:45" ht="12.75" customHeight="1" x14ac:dyDescent="0.2">
      <c r="B329" s="11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1"/>
      <c r="R329" s="37"/>
      <c r="S329" s="37"/>
      <c r="T329" s="37"/>
      <c r="U329" s="37"/>
      <c r="V329" s="37"/>
      <c r="W329" s="7"/>
      <c r="X329" s="7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</row>
    <row r="330" spans="2:45" ht="12.75" customHeight="1" x14ac:dyDescent="0.2">
      <c r="B330" s="11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1"/>
      <c r="R330" s="37"/>
      <c r="S330" s="37"/>
      <c r="T330" s="37"/>
      <c r="U330" s="37"/>
      <c r="V330" s="37"/>
      <c r="W330" s="7"/>
      <c r="X330" s="7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</row>
    <row r="331" spans="2:45" ht="12.75" customHeight="1" x14ac:dyDescent="0.2">
      <c r="B331" s="11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1"/>
      <c r="R331" s="37"/>
      <c r="S331" s="37"/>
      <c r="T331" s="37"/>
      <c r="U331" s="37"/>
      <c r="V331" s="37"/>
      <c r="W331" s="7"/>
      <c r="X331" s="7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</row>
    <row r="332" spans="2:45" ht="12.75" customHeight="1" x14ac:dyDescent="0.2">
      <c r="B332" s="11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1"/>
      <c r="R332" s="37"/>
      <c r="S332" s="37"/>
      <c r="T332" s="37"/>
      <c r="U332" s="37"/>
      <c r="V332" s="37"/>
      <c r="W332" s="7"/>
      <c r="X332" s="7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</row>
    <row r="333" spans="2:45" ht="12.75" customHeight="1" x14ac:dyDescent="0.2">
      <c r="B333" s="11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1"/>
      <c r="R333" s="37"/>
      <c r="S333" s="37"/>
      <c r="T333" s="37"/>
      <c r="U333" s="37"/>
      <c r="V333" s="37"/>
      <c r="W333" s="7"/>
      <c r="X333" s="7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</row>
    <row r="334" spans="2:45" ht="12.75" customHeight="1" x14ac:dyDescent="0.2">
      <c r="B334" s="11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1"/>
      <c r="R334" s="37"/>
      <c r="S334" s="37"/>
      <c r="T334" s="37"/>
      <c r="U334" s="37"/>
      <c r="V334" s="37"/>
      <c r="W334" s="7"/>
      <c r="X334" s="7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</row>
    <row r="335" spans="2:45" ht="12.75" customHeight="1" x14ac:dyDescent="0.2">
      <c r="B335" s="11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1"/>
      <c r="R335" s="37"/>
      <c r="S335" s="37"/>
      <c r="T335" s="37"/>
      <c r="U335" s="37"/>
      <c r="V335" s="37"/>
      <c r="W335" s="7"/>
      <c r="X335" s="7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</row>
    <row r="336" spans="2:45" ht="12.75" customHeight="1" x14ac:dyDescent="0.2">
      <c r="B336" s="11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1"/>
      <c r="R336" s="37"/>
      <c r="S336" s="37"/>
      <c r="T336" s="37"/>
      <c r="U336" s="37"/>
      <c r="V336" s="37"/>
      <c r="W336" s="7"/>
      <c r="X336" s="7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</row>
    <row r="337" spans="2:45" ht="12.75" customHeight="1" x14ac:dyDescent="0.2">
      <c r="B337" s="11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1"/>
      <c r="R337" s="37"/>
      <c r="S337" s="37"/>
      <c r="T337" s="37"/>
      <c r="U337" s="37"/>
      <c r="V337" s="37"/>
      <c r="W337" s="7"/>
      <c r="X337" s="7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</row>
    <row r="338" spans="2:45" ht="12.75" customHeight="1" x14ac:dyDescent="0.2">
      <c r="B338" s="11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1"/>
      <c r="R338" s="37"/>
      <c r="S338" s="37"/>
      <c r="T338" s="37"/>
      <c r="U338" s="37"/>
      <c r="V338" s="37"/>
      <c r="W338" s="7"/>
      <c r="X338" s="7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</row>
    <row r="339" spans="2:45" ht="12.75" customHeight="1" x14ac:dyDescent="0.2">
      <c r="B339" s="11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1"/>
      <c r="R339" s="37"/>
      <c r="S339" s="37"/>
      <c r="T339" s="37"/>
      <c r="U339" s="37"/>
      <c r="V339" s="37"/>
      <c r="W339" s="7"/>
      <c r="X339" s="7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</row>
    <row r="340" spans="2:45" ht="12.75" customHeight="1" x14ac:dyDescent="0.2">
      <c r="B340" s="11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1"/>
      <c r="R340" s="37"/>
      <c r="S340" s="37"/>
      <c r="T340" s="37"/>
      <c r="U340" s="37"/>
      <c r="V340" s="37"/>
      <c r="W340" s="7"/>
      <c r="X340" s="7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</row>
    <row r="341" spans="2:45" ht="12.75" customHeight="1" x14ac:dyDescent="0.2">
      <c r="B341" s="11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1"/>
      <c r="R341" s="37"/>
      <c r="S341" s="37"/>
      <c r="T341" s="37"/>
      <c r="U341" s="37"/>
      <c r="V341" s="37"/>
      <c r="W341" s="7"/>
      <c r="X341" s="7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</row>
    <row r="342" spans="2:45" ht="12.75" customHeight="1" x14ac:dyDescent="0.2">
      <c r="B342" s="11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1"/>
      <c r="R342" s="37"/>
      <c r="S342" s="37"/>
      <c r="T342" s="37"/>
      <c r="U342" s="37"/>
      <c r="V342" s="37"/>
      <c r="W342" s="7"/>
      <c r="X342" s="7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</row>
    <row r="343" spans="2:45" ht="12.75" customHeight="1" x14ac:dyDescent="0.2">
      <c r="B343" s="11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1"/>
      <c r="R343" s="37"/>
      <c r="S343" s="37"/>
      <c r="T343" s="37"/>
      <c r="U343" s="37"/>
      <c r="V343" s="37"/>
      <c r="W343" s="7"/>
      <c r="X343" s="7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</row>
    <row r="344" spans="2:45" ht="12.75" customHeight="1" x14ac:dyDescent="0.2">
      <c r="B344" s="11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1"/>
      <c r="R344" s="37"/>
      <c r="S344" s="37"/>
      <c r="T344" s="37"/>
      <c r="U344" s="37"/>
      <c r="V344" s="37"/>
      <c r="W344" s="7"/>
      <c r="X344" s="7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</row>
    <row r="345" spans="2:45" ht="12.75" customHeight="1" x14ac:dyDescent="0.2">
      <c r="B345" s="11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1"/>
      <c r="R345" s="37"/>
      <c r="S345" s="37"/>
      <c r="T345" s="37"/>
      <c r="U345" s="37"/>
      <c r="V345" s="37"/>
      <c r="W345" s="7"/>
      <c r="X345" s="7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</row>
    <row r="346" spans="2:45" ht="12.75" customHeight="1" x14ac:dyDescent="0.2">
      <c r="B346" s="11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1"/>
      <c r="R346" s="37"/>
      <c r="S346" s="37"/>
      <c r="T346" s="37"/>
      <c r="U346" s="37"/>
      <c r="V346" s="37"/>
      <c r="W346" s="7"/>
      <c r="X346" s="7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</row>
    <row r="347" spans="2:45" ht="12.75" customHeight="1" x14ac:dyDescent="0.2">
      <c r="B347" s="11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1"/>
      <c r="R347" s="37"/>
      <c r="S347" s="37"/>
      <c r="T347" s="37"/>
      <c r="U347" s="37"/>
      <c r="V347" s="37"/>
      <c r="W347" s="7"/>
      <c r="X347" s="7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</row>
    <row r="348" spans="2:45" ht="12.75" customHeight="1" x14ac:dyDescent="0.2">
      <c r="B348" s="11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1"/>
      <c r="R348" s="37"/>
      <c r="S348" s="37"/>
      <c r="T348" s="37"/>
      <c r="U348" s="37"/>
      <c r="V348" s="37"/>
      <c r="W348" s="7"/>
      <c r="X348" s="7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</row>
    <row r="349" spans="2:45" ht="12.75" customHeight="1" x14ac:dyDescent="0.2">
      <c r="B349" s="11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1"/>
      <c r="R349" s="37"/>
      <c r="S349" s="37"/>
      <c r="T349" s="37"/>
      <c r="U349" s="37"/>
      <c r="V349" s="37"/>
      <c r="W349" s="7"/>
      <c r="X349" s="7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</row>
    <row r="350" spans="2:45" ht="12.75" customHeight="1" x14ac:dyDescent="0.2">
      <c r="B350" s="11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1"/>
      <c r="R350" s="37"/>
      <c r="S350" s="37"/>
      <c r="T350" s="37"/>
      <c r="U350" s="37"/>
      <c r="V350" s="37"/>
      <c r="W350" s="7"/>
      <c r="X350" s="7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</row>
    <row r="351" spans="2:45" ht="12.75" customHeight="1" x14ac:dyDescent="0.2">
      <c r="B351" s="11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1"/>
      <c r="R351" s="37"/>
      <c r="S351" s="37"/>
      <c r="T351" s="37"/>
      <c r="U351" s="37"/>
      <c r="V351" s="37"/>
      <c r="W351" s="7"/>
      <c r="X351" s="7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</row>
    <row r="352" spans="2:45" ht="12.75" customHeight="1" x14ac:dyDescent="0.2">
      <c r="B352" s="11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1"/>
      <c r="R352" s="37"/>
      <c r="S352" s="37"/>
      <c r="T352" s="37"/>
      <c r="U352" s="37"/>
      <c r="V352" s="37"/>
      <c r="W352" s="7"/>
      <c r="X352" s="7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</row>
    <row r="353" spans="2:45" ht="12.75" customHeight="1" x14ac:dyDescent="0.2">
      <c r="B353" s="11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1"/>
      <c r="R353" s="37"/>
      <c r="S353" s="37"/>
      <c r="T353" s="37"/>
      <c r="U353" s="37"/>
      <c r="V353" s="37"/>
      <c r="W353" s="7"/>
      <c r="X353" s="7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</row>
    <row r="354" spans="2:45" ht="12.75" customHeight="1" x14ac:dyDescent="0.2">
      <c r="B354" s="11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1"/>
      <c r="R354" s="37"/>
      <c r="S354" s="37"/>
      <c r="T354" s="37"/>
      <c r="U354" s="37"/>
      <c r="V354" s="37"/>
      <c r="W354" s="7"/>
      <c r="X354" s="7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</row>
    <row r="355" spans="2:45" ht="12.75" customHeight="1" x14ac:dyDescent="0.2">
      <c r="B355" s="11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1"/>
      <c r="R355" s="37"/>
      <c r="S355" s="37"/>
      <c r="T355" s="37"/>
      <c r="U355" s="37"/>
      <c r="V355" s="37"/>
      <c r="W355" s="7"/>
      <c r="X355" s="7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</row>
    <row r="356" spans="2:45" ht="12.75" customHeight="1" x14ac:dyDescent="0.2">
      <c r="B356" s="11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1"/>
      <c r="R356" s="37"/>
      <c r="S356" s="37"/>
      <c r="T356" s="37"/>
      <c r="U356" s="37"/>
      <c r="V356" s="37"/>
      <c r="W356" s="7"/>
      <c r="X356" s="7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</row>
    <row r="357" spans="2:45" ht="12.75" customHeight="1" x14ac:dyDescent="0.2">
      <c r="B357" s="11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1"/>
      <c r="R357" s="37"/>
      <c r="S357" s="37"/>
      <c r="T357" s="37"/>
      <c r="U357" s="37"/>
      <c r="V357" s="37"/>
      <c r="W357" s="7"/>
      <c r="X357" s="7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</row>
    <row r="358" spans="2:45" ht="12.75" customHeight="1" x14ac:dyDescent="0.2">
      <c r="B358" s="11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1"/>
      <c r="R358" s="37"/>
      <c r="S358" s="37"/>
      <c r="T358" s="37"/>
      <c r="U358" s="37"/>
      <c r="V358" s="37"/>
      <c r="W358" s="7"/>
      <c r="X358" s="7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</row>
    <row r="359" spans="2:45" ht="12.75" customHeight="1" x14ac:dyDescent="0.2">
      <c r="B359" s="11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1"/>
      <c r="R359" s="37"/>
      <c r="S359" s="37"/>
      <c r="T359" s="37"/>
      <c r="U359" s="37"/>
      <c r="V359" s="37"/>
      <c r="W359" s="7"/>
      <c r="X359" s="7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</row>
    <row r="360" spans="2:45" ht="12.75" customHeight="1" x14ac:dyDescent="0.2">
      <c r="B360" s="11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1"/>
      <c r="R360" s="37"/>
      <c r="S360" s="37"/>
      <c r="T360" s="37"/>
      <c r="U360" s="37"/>
      <c r="V360" s="37"/>
      <c r="W360" s="7"/>
      <c r="X360" s="7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</row>
    <row r="361" spans="2:45" ht="12.75" customHeight="1" x14ac:dyDescent="0.2">
      <c r="B361" s="11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1"/>
      <c r="R361" s="37"/>
      <c r="S361" s="37"/>
      <c r="T361" s="37"/>
      <c r="U361" s="37"/>
      <c r="V361" s="37"/>
      <c r="W361" s="7"/>
      <c r="X361" s="7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</row>
    <row r="362" spans="2:45" ht="12.75" customHeight="1" x14ac:dyDescent="0.2">
      <c r="B362" s="11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1"/>
      <c r="R362" s="37"/>
      <c r="S362" s="37"/>
      <c r="T362" s="37"/>
      <c r="U362" s="37"/>
      <c r="V362" s="37"/>
      <c r="W362" s="7"/>
      <c r="X362" s="7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</row>
    <row r="363" spans="2:45" ht="12.75" customHeight="1" x14ac:dyDescent="0.2">
      <c r="B363" s="11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1"/>
      <c r="R363" s="37"/>
      <c r="S363" s="37"/>
      <c r="T363" s="37"/>
      <c r="U363" s="37"/>
      <c r="V363" s="37"/>
      <c r="W363" s="7"/>
      <c r="X363" s="7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</row>
    <row r="364" spans="2:45" ht="12.75" customHeight="1" x14ac:dyDescent="0.2">
      <c r="B364" s="11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1"/>
      <c r="R364" s="37"/>
      <c r="S364" s="37"/>
      <c r="T364" s="37"/>
      <c r="U364" s="37"/>
      <c r="V364" s="37"/>
      <c r="W364" s="7"/>
      <c r="X364" s="7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</row>
    <row r="365" spans="2:45" ht="12.75" customHeight="1" x14ac:dyDescent="0.2">
      <c r="B365" s="11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1"/>
      <c r="R365" s="37"/>
      <c r="S365" s="37"/>
      <c r="T365" s="37"/>
      <c r="U365" s="37"/>
      <c r="V365" s="37"/>
      <c r="W365" s="7"/>
      <c r="X365" s="7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</row>
    <row r="366" spans="2:45" ht="12.75" customHeight="1" x14ac:dyDescent="0.2">
      <c r="B366" s="11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1"/>
      <c r="R366" s="37"/>
      <c r="S366" s="37"/>
      <c r="T366" s="37"/>
      <c r="U366" s="37"/>
      <c r="V366" s="37"/>
      <c r="W366" s="7"/>
      <c r="X366" s="7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</row>
    <row r="367" spans="2:45" ht="12.75" customHeight="1" x14ac:dyDescent="0.2">
      <c r="B367" s="11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1"/>
      <c r="R367" s="37"/>
      <c r="S367" s="37"/>
      <c r="T367" s="37"/>
      <c r="U367" s="37"/>
      <c r="V367" s="37"/>
      <c r="W367" s="7"/>
      <c r="X367" s="7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</row>
    <row r="368" spans="2:45" ht="12.75" customHeight="1" x14ac:dyDescent="0.2">
      <c r="B368" s="11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1"/>
      <c r="R368" s="37"/>
      <c r="S368" s="37"/>
      <c r="T368" s="37"/>
      <c r="U368" s="37"/>
      <c r="V368" s="37"/>
      <c r="W368" s="7"/>
      <c r="X368" s="7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</row>
    <row r="369" spans="2:45" ht="12.75" customHeight="1" x14ac:dyDescent="0.2">
      <c r="B369" s="11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1"/>
      <c r="R369" s="37"/>
      <c r="S369" s="37"/>
      <c r="T369" s="37"/>
      <c r="U369" s="37"/>
      <c r="V369" s="37"/>
      <c r="W369" s="7"/>
      <c r="X369" s="7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</row>
    <row r="370" spans="2:45" ht="12.75" customHeight="1" x14ac:dyDescent="0.2">
      <c r="B370" s="11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1"/>
      <c r="R370" s="37"/>
      <c r="S370" s="37"/>
      <c r="T370" s="37"/>
      <c r="U370" s="37"/>
      <c r="V370" s="37"/>
      <c r="W370" s="7"/>
      <c r="X370" s="7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</row>
    <row r="371" spans="2:45" ht="12.75" customHeight="1" x14ac:dyDescent="0.2">
      <c r="B371" s="11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1"/>
      <c r="R371" s="37"/>
      <c r="S371" s="37"/>
      <c r="T371" s="37"/>
      <c r="U371" s="37"/>
      <c r="V371" s="37"/>
      <c r="W371" s="7"/>
      <c r="X371" s="7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</row>
    <row r="372" spans="2:45" ht="12.75" customHeight="1" x14ac:dyDescent="0.2">
      <c r="B372" s="11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1"/>
      <c r="R372" s="37"/>
      <c r="S372" s="37"/>
      <c r="T372" s="37"/>
      <c r="U372" s="37"/>
      <c r="V372" s="37"/>
      <c r="W372" s="7"/>
      <c r="X372" s="7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</row>
    <row r="373" spans="2:45" ht="12.75" customHeight="1" x14ac:dyDescent="0.2">
      <c r="B373" s="11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1"/>
      <c r="R373" s="37"/>
      <c r="S373" s="37"/>
      <c r="T373" s="37"/>
      <c r="U373" s="37"/>
      <c r="V373" s="37"/>
      <c r="W373" s="7"/>
      <c r="X373" s="7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</row>
    <row r="374" spans="2:45" ht="12.75" customHeight="1" x14ac:dyDescent="0.2">
      <c r="B374" s="11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1"/>
      <c r="R374" s="37"/>
      <c r="S374" s="37"/>
      <c r="T374" s="37"/>
      <c r="U374" s="37"/>
      <c r="V374" s="37"/>
      <c r="W374" s="7"/>
      <c r="X374" s="7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</row>
    <row r="375" spans="2:45" ht="12.75" customHeight="1" x14ac:dyDescent="0.2">
      <c r="B375" s="11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1"/>
      <c r="R375" s="37"/>
      <c r="S375" s="37"/>
      <c r="T375" s="37"/>
      <c r="U375" s="37"/>
      <c r="V375" s="37"/>
      <c r="W375" s="7"/>
      <c r="X375" s="7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</row>
    <row r="376" spans="2:45" ht="12.75" customHeight="1" x14ac:dyDescent="0.2">
      <c r="B376" s="11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1"/>
      <c r="R376" s="37"/>
      <c r="S376" s="37"/>
      <c r="T376" s="37"/>
      <c r="U376" s="37"/>
      <c r="V376" s="37"/>
      <c r="W376" s="7"/>
      <c r="X376" s="7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</row>
    <row r="377" spans="2:45" ht="12.75" customHeight="1" x14ac:dyDescent="0.2">
      <c r="B377" s="11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1"/>
      <c r="R377" s="37"/>
      <c r="S377" s="37"/>
      <c r="T377" s="37"/>
      <c r="U377" s="37"/>
      <c r="V377" s="37"/>
      <c r="W377" s="7"/>
      <c r="X377" s="7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</row>
    <row r="378" spans="2:45" ht="12.75" customHeight="1" x14ac:dyDescent="0.2">
      <c r="B378" s="11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1"/>
      <c r="R378" s="37"/>
      <c r="S378" s="37"/>
      <c r="T378" s="37"/>
      <c r="U378" s="37"/>
      <c r="V378" s="37"/>
      <c r="W378" s="7"/>
      <c r="X378" s="7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</row>
    <row r="379" spans="2:45" ht="12.75" customHeight="1" x14ac:dyDescent="0.2">
      <c r="B379" s="11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1"/>
      <c r="R379" s="37"/>
      <c r="S379" s="37"/>
      <c r="T379" s="37"/>
      <c r="U379" s="37"/>
      <c r="V379" s="37"/>
      <c r="W379" s="7"/>
      <c r="X379" s="7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</row>
    <row r="380" spans="2:45" ht="12.75" customHeight="1" x14ac:dyDescent="0.2">
      <c r="B380" s="11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1"/>
      <c r="R380" s="37"/>
      <c r="S380" s="37"/>
      <c r="T380" s="37"/>
      <c r="U380" s="37"/>
      <c r="V380" s="37"/>
      <c r="W380" s="7"/>
      <c r="X380" s="7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</row>
    <row r="381" spans="2:45" ht="12.75" customHeight="1" x14ac:dyDescent="0.2">
      <c r="B381" s="11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1"/>
      <c r="R381" s="37"/>
      <c r="S381" s="37"/>
      <c r="T381" s="37"/>
      <c r="U381" s="37"/>
      <c r="V381" s="37"/>
      <c r="W381" s="7"/>
      <c r="X381" s="7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</row>
    <row r="382" spans="2:45" ht="12.75" customHeight="1" x14ac:dyDescent="0.2">
      <c r="B382" s="11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1"/>
      <c r="R382" s="37"/>
      <c r="S382" s="37"/>
      <c r="T382" s="37"/>
      <c r="U382" s="37"/>
      <c r="V382" s="37"/>
      <c r="W382" s="7"/>
      <c r="X382" s="7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</row>
    <row r="383" spans="2:45" ht="12.75" customHeight="1" x14ac:dyDescent="0.2">
      <c r="B383" s="11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1"/>
      <c r="R383" s="37"/>
      <c r="S383" s="37"/>
      <c r="T383" s="37"/>
      <c r="U383" s="37"/>
      <c r="V383" s="37"/>
      <c r="W383" s="7"/>
      <c r="X383" s="7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</row>
    <row r="384" spans="2:45" ht="12.75" customHeight="1" x14ac:dyDescent="0.2">
      <c r="B384" s="11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11"/>
      <c r="R384" s="37"/>
      <c r="S384" s="37"/>
      <c r="T384" s="37"/>
      <c r="U384" s="37"/>
      <c r="V384" s="37"/>
      <c r="W384" s="7"/>
      <c r="X384" s="7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</row>
    <row r="385" spans="2:45" ht="12.75" customHeight="1" x14ac:dyDescent="0.2">
      <c r="B385" s="11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11"/>
      <c r="R385" s="37"/>
      <c r="S385" s="37"/>
      <c r="T385" s="37"/>
      <c r="U385" s="37"/>
      <c r="V385" s="37"/>
      <c r="W385" s="7"/>
      <c r="X385" s="7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</row>
    <row r="386" spans="2:45" ht="12.75" customHeight="1" x14ac:dyDescent="0.2">
      <c r="B386" s="11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11"/>
      <c r="R386" s="37"/>
      <c r="S386" s="37"/>
      <c r="T386" s="37"/>
      <c r="U386" s="37"/>
      <c r="V386" s="37"/>
      <c r="W386" s="7"/>
      <c r="X386" s="7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</row>
    <row r="387" spans="2:45" ht="12.75" customHeight="1" x14ac:dyDescent="0.2">
      <c r="B387" s="11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11"/>
      <c r="R387" s="37"/>
      <c r="S387" s="37"/>
      <c r="T387" s="37"/>
      <c r="U387" s="37"/>
      <c r="V387" s="37"/>
      <c r="W387" s="7"/>
      <c r="X387" s="7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</row>
    <row r="388" spans="2:45" ht="12.75" customHeight="1" x14ac:dyDescent="0.2">
      <c r="B388" s="11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1"/>
      <c r="R388" s="37"/>
      <c r="S388" s="37"/>
      <c r="T388" s="37"/>
      <c r="U388" s="37"/>
      <c r="V388" s="37"/>
      <c r="W388" s="7"/>
      <c r="X388" s="7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</row>
    <row r="389" spans="2:45" ht="12.75" customHeight="1" x14ac:dyDescent="0.2">
      <c r="B389" s="11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11"/>
      <c r="R389" s="37"/>
      <c r="S389" s="37"/>
      <c r="T389" s="37"/>
      <c r="U389" s="37"/>
      <c r="V389" s="37"/>
      <c r="W389" s="7"/>
      <c r="X389" s="7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</row>
    <row r="390" spans="2:45" ht="12.75" customHeight="1" x14ac:dyDescent="0.2">
      <c r="B390" s="11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11"/>
      <c r="R390" s="37"/>
      <c r="S390" s="37"/>
      <c r="T390" s="37"/>
      <c r="U390" s="37"/>
      <c r="V390" s="37"/>
      <c r="W390" s="7"/>
      <c r="X390" s="7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</row>
    <row r="391" spans="2:45" ht="12.75" customHeight="1" x14ac:dyDescent="0.2">
      <c r="B391" s="11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11"/>
      <c r="R391" s="37"/>
      <c r="S391" s="37"/>
      <c r="T391" s="37"/>
      <c r="U391" s="37"/>
      <c r="V391" s="37"/>
      <c r="W391" s="7"/>
      <c r="X391" s="7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</row>
    <row r="392" spans="2:45" ht="12.75" customHeight="1" x14ac:dyDescent="0.2">
      <c r="B392" s="11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1"/>
      <c r="R392" s="37"/>
      <c r="S392" s="37"/>
      <c r="T392" s="37"/>
      <c r="U392" s="37"/>
      <c r="V392" s="37"/>
      <c r="W392" s="7"/>
      <c r="X392" s="7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</row>
    <row r="393" spans="2:45" ht="12.75" customHeight="1" x14ac:dyDescent="0.2">
      <c r="B393" s="11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1"/>
      <c r="R393" s="37"/>
      <c r="S393" s="37"/>
      <c r="T393" s="37"/>
      <c r="U393" s="37"/>
      <c r="V393" s="37"/>
      <c r="W393" s="7"/>
      <c r="X393" s="7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</row>
    <row r="394" spans="2:45" ht="12.75" customHeight="1" x14ac:dyDescent="0.2">
      <c r="B394" s="11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1"/>
      <c r="R394" s="37"/>
      <c r="S394" s="37"/>
      <c r="T394" s="37"/>
      <c r="U394" s="37"/>
      <c r="V394" s="37"/>
      <c r="W394" s="7"/>
      <c r="X394" s="7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</row>
    <row r="395" spans="2:45" ht="12.75" customHeight="1" x14ac:dyDescent="0.2">
      <c r="B395" s="11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1"/>
      <c r="R395" s="37"/>
      <c r="S395" s="37"/>
      <c r="T395" s="37"/>
      <c r="U395" s="37"/>
      <c r="V395" s="37"/>
      <c r="W395" s="7"/>
      <c r="X395" s="7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</row>
    <row r="396" spans="2:45" ht="12.75" customHeight="1" x14ac:dyDescent="0.2">
      <c r="B396" s="11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1"/>
      <c r="R396" s="37"/>
      <c r="S396" s="37"/>
      <c r="T396" s="37"/>
      <c r="U396" s="37"/>
      <c r="V396" s="37"/>
      <c r="W396" s="7"/>
      <c r="X396" s="7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</row>
    <row r="397" spans="2:45" ht="12.75" customHeight="1" x14ac:dyDescent="0.2">
      <c r="B397" s="11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1"/>
      <c r="R397" s="37"/>
      <c r="S397" s="37"/>
      <c r="T397" s="37"/>
      <c r="U397" s="37"/>
      <c r="V397" s="37"/>
      <c r="W397" s="7"/>
      <c r="X397" s="7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</row>
    <row r="398" spans="2:45" ht="12.75" customHeight="1" x14ac:dyDescent="0.2">
      <c r="B398" s="11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11"/>
      <c r="R398" s="37"/>
      <c r="S398" s="37"/>
      <c r="T398" s="37"/>
      <c r="U398" s="37"/>
      <c r="V398" s="37"/>
      <c r="W398" s="7"/>
      <c r="X398" s="7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</row>
    <row r="399" spans="2:45" ht="12.75" customHeight="1" x14ac:dyDescent="0.2">
      <c r="B399" s="11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11"/>
      <c r="R399" s="37"/>
      <c r="S399" s="37"/>
      <c r="T399" s="37"/>
      <c r="U399" s="37"/>
      <c r="V399" s="37"/>
      <c r="W399" s="7"/>
      <c r="X399" s="7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</row>
    <row r="400" spans="2:45" ht="12.75" customHeight="1" x14ac:dyDescent="0.2">
      <c r="B400" s="11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11"/>
      <c r="R400" s="37"/>
      <c r="S400" s="37"/>
      <c r="T400" s="37"/>
      <c r="U400" s="37"/>
      <c r="V400" s="37"/>
      <c r="W400" s="7"/>
      <c r="X400" s="7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</row>
    <row r="401" spans="2:45" ht="12.75" customHeight="1" x14ac:dyDescent="0.2">
      <c r="B401" s="11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11"/>
      <c r="R401" s="37"/>
      <c r="S401" s="37"/>
      <c r="T401" s="37"/>
      <c r="U401" s="37"/>
      <c r="V401" s="37"/>
      <c r="W401" s="7"/>
      <c r="X401" s="7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</row>
    <row r="402" spans="2:45" ht="12.75" customHeight="1" x14ac:dyDescent="0.2">
      <c r="B402" s="11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11"/>
      <c r="R402" s="37"/>
      <c r="S402" s="37"/>
      <c r="T402" s="37"/>
      <c r="U402" s="37"/>
      <c r="V402" s="37"/>
      <c r="W402" s="7"/>
      <c r="X402" s="7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</row>
    <row r="403" spans="2:45" ht="12.75" customHeight="1" x14ac:dyDescent="0.2">
      <c r="B403" s="11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11"/>
      <c r="R403" s="37"/>
      <c r="S403" s="37"/>
      <c r="T403" s="37"/>
      <c r="U403" s="37"/>
      <c r="V403" s="37"/>
      <c r="W403" s="7"/>
      <c r="X403" s="7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</row>
    <row r="404" spans="2:45" ht="12.75" customHeight="1" x14ac:dyDescent="0.2">
      <c r="B404" s="11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11"/>
      <c r="R404" s="37"/>
      <c r="S404" s="37"/>
      <c r="T404" s="37"/>
      <c r="U404" s="37"/>
      <c r="V404" s="37"/>
      <c r="W404" s="7"/>
      <c r="X404" s="7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</row>
    <row r="405" spans="2:45" ht="12.75" customHeight="1" x14ac:dyDescent="0.2">
      <c r="B405" s="11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11"/>
      <c r="R405" s="37"/>
      <c r="S405" s="37"/>
      <c r="T405" s="37"/>
      <c r="U405" s="37"/>
      <c r="V405" s="37"/>
      <c r="W405" s="7"/>
      <c r="X405" s="7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</row>
    <row r="406" spans="2:45" ht="12.75" customHeight="1" x14ac:dyDescent="0.2">
      <c r="B406" s="11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11"/>
      <c r="R406" s="37"/>
      <c r="S406" s="37"/>
      <c r="T406" s="37"/>
      <c r="U406" s="37"/>
      <c r="V406" s="37"/>
      <c r="W406" s="7"/>
      <c r="X406" s="7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</row>
    <row r="407" spans="2:45" ht="12.75" customHeight="1" x14ac:dyDescent="0.2">
      <c r="B407" s="11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11"/>
      <c r="R407" s="37"/>
      <c r="S407" s="37"/>
      <c r="T407" s="37"/>
      <c r="U407" s="37"/>
      <c r="V407" s="37"/>
      <c r="W407" s="7"/>
      <c r="X407" s="7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</row>
    <row r="408" spans="2:45" ht="12.75" customHeight="1" x14ac:dyDescent="0.2">
      <c r="B408" s="11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11"/>
      <c r="R408" s="37"/>
      <c r="S408" s="37"/>
      <c r="T408" s="37"/>
      <c r="U408" s="37"/>
      <c r="V408" s="37"/>
      <c r="W408" s="7"/>
      <c r="X408" s="7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</row>
    <row r="409" spans="2:45" ht="12.75" customHeight="1" x14ac:dyDescent="0.2">
      <c r="B409" s="11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11"/>
      <c r="R409" s="37"/>
      <c r="S409" s="37"/>
      <c r="T409" s="37"/>
      <c r="U409" s="37"/>
      <c r="V409" s="37"/>
      <c r="W409" s="7"/>
      <c r="X409" s="7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</row>
    <row r="410" spans="2:45" ht="12.75" customHeight="1" x14ac:dyDescent="0.2">
      <c r="B410" s="11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11"/>
      <c r="R410" s="37"/>
      <c r="S410" s="37"/>
      <c r="T410" s="37"/>
      <c r="U410" s="37"/>
      <c r="V410" s="37"/>
      <c r="W410" s="7"/>
      <c r="X410" s="7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</row>
    <row r="411" spans="2:45" ht="12.75" customHeight="1" x14ac:dyDescent="0.2">
      <c r="B411" s="11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11"/>
      <c r="R411" s="37"/>
      <c r="S411" s="37"/>
      <c r="T411" s="37"/>
      <c r="U411" s="37"/>
      <c r="V411" s="37"/>
      <c r="W411" s="7"/>
      <c r="X411" s="7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</row>
    <row r="412" spans="2:45" ht="12.75" customHeight="1" x14ac:dyDescent="0.2">
      <c r="B412" s="11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11"/>
      <c r="R412" s="37"/>
      <c r="S412" s="37"/>
      <c r="T412" s="37"/>
      <c r="U412" s="37"/>
      <c r="V412" s="37"/>
      <c r="W412" s="7"/>
      <c r="X412" s="7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</row>
    <row r="413" spans="2:45" ht="12.75" customHeight="1" x14ac:dyDescent="0.2">
      <c r="B413" s="11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11"/>
      <c r="R413" s="37"/>
      <c r="S413" s="37"/>
      <c r="T413" s="37"/>
      <c r="U413" s="37"/>
      <c r="V413" s="37"/>
      <c r="W413" s="7"/>
      <c r="X413" s="7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</row>
    <row r="414" spans="2:45" ht="12.75" customHeight="1" x14ac:dyDescent="0.2">
      <c r="B414" s="11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11"/>
      <c r="R414" s="37"/>
      <c r="S414" s="37"/>
      <c r="T414" s="37"/>
      <c r="U414" s="37"/>
      <c r="V414" s="37"/>
      <c r="W414" s="7"/>
      <c r="X414" s="7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</row>
    <row r="415" spans="2:45" ht="12.75" customHeight="1" x14ac:dyDescent="0.2">
      <c r="B415" s="11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11"/>
      <c r="R415" s="37"/>
      <c r="S415" s="37"/>
      <c r="T415" s="37"/>
      <c r="U415" s="37"/>
      <c r="V415" s="37"/>
      <c r="W415" s="7"/>
      <c r="X415" s="7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</row>
    <row r="416" spans="2:45" ht="12.75" customHeight="1" x14ac:dyDescent="0.2">
      <c r="B416" s="11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11"/>
      <c r="R416" s="37"/>
      <c r="S416" s="37"/>
      <c r="T416" s="37"/>
      <c r="U416" s="37"/>
      <c r="V416" s="37"/>
      <c r="W416" s="7"/>
      <c r="X416" s="7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</row>
    <row r="417" spans="2:45" ht="12.75" customHeight="1" x14ac:dyDescent="0.2">
      <c r="B417" s="11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11"/>
      <c r="R417" s="37"/>
      <c r="S417" s="37"/>
      <c r="T417" s="37"/>
      <c r="U417" s="37"/>
      <c r="V417" s="37"/>
      <c r="W417" s="7"/>
      <c r="X417" s="7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</row>
    <row r="418" spans="2:45" ht="12.75" customHeight="1" x14ac:dyDescent="0.2">
      <c r="B418" s="11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11"/>
      <c r="R418" s="37"/>
      <c r="S418" s="37"/>
      <c r="T418" s="37"/>
      <c r="U418" s="37"/>
      <c r="V418" s="37"/>
      <c r="W418" s="7"/>
      <c r="X418" s="7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</row>
    <row r="419" spans="2:45" ht="12.75" customHeight="1" x14ac:dyDescent="0.2">
      <c r="B419" s="11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11"/>
      <c r="R419" s="37"/>
      <c r="S419" s="37"/>
      <c r="T419" s="37"/>
      <c r="U419" s="37"/>
      <c r="V419" s="37"/>
      <c r="W419" s="7"/>
      <c r="X419" s="7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</row>
    <row r="420" spans="2:45" ht="12.75" customHeight="1" x14ac:dyDescent="0.2">
      <c r="B420" s="11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11"/>
      <c r="R420" s="37"/>
      <c r="S420" s="37"/>
      <c r="T420" s="37"/>
      <c r="U420" s="37"/>
      <c r="V420" s="37"/>
      <c r="W420" s="7"/>
      <c r="X420" s="7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</row>
    <row r="421" spans="2:45" ht="12.75" customHeight="1" x14ac:dyDescent="0.2">
      <c r="B421" s="11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11"/>
      <c r="R421" s="37"/>
      <c r="S421" s="37"/>
      <c r="T421" s="37"/>
      <c r="U421" s="37"/>
      <c r="V421" s="37"/>
      <c r="W421" s="7"/>
      <c r="X421" s="7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</row>
    <row r="422" spans="2:45" ht="12.75" customHeight="1" x14ac:dyDescent="0.2">
      <c r="B422" s="11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11"/>
      <c r="R422" s="37"/>
      <c r="S422" s="37"/>
      <c r="T422" s="37"/>
      <c r="U422" s="37"/>
      <c r="V422" s="37"/>
      <c r="W422" s="7"/>
      <c r="X422" s="7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</row>
    <row r="423" spans="2:45" ht="12.75" customHeight="1" x14ac:dyDescent="0.2">
      <c r="B423" s="11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11"/>
      <c r="R423" s="37"/>
      <c r="S423" s="37"/>
      <c r="T423" s="37"/>
      <c r="U423" s="37"/>
      <c r="V423" s="37"/>
      <c r="W423" s="7"/>
      <c r="X423" s="7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</row>
    <row r="424" spans="2:45" ht="12.75" customHeight="1" x14ac:dyDescent="0.2">
      <c r="B424" s="11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11"/>
      <c r="R424" s="37"/>
      <c r="S424" s="37"/>
      <c r="T424" s="37"/>
      <c r="U424" s="37"/>
      <c r="V424" s="37"/>
      <c r="W424" s="7"/>
      <c r="X424" s="7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</row>
    <row r="425" spans="2:45" ht="12.75" customHeight="1" x14ac:dyDescent="0.2">
      <c r="B425" s="11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11"/>
      <c r="R425" s="37"/>
      <c r="S425" s="37"/>
      <c r="T425" s="37"/>
      <c r="U425" s="37"/>
      <c r="V425" s="37"/>
      <c r="W425" s="7"/>
      <c r="X425" s="7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</row>
    <row r="426" spans="2:45" ht="12.75" customHeight="1" x14ac:dyDescent="0.2">
      <c r="B426" s="11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11"/>
      <c r="R426" s="37"/>
      <c r="S426" s="37"/>
      <c r="T426" s="37"/>
      <c r="U426" s="37"/>
      <c r="V426" s="37"/>
      <c r="W426" s="7"/>
      <c r="X426" s="7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</row>
    <row r="427" spans="2:45" ht="12.75" customHeight="1" x14ac:dyDescent="0.2">
      <c r="B427" s="11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11"/>
      <c r="R427" s="37"/>
      <c r="S427" s="37"/>
      <c r="T427" s="37"/>
      <c r="U427" s="37"/>
      <c r="V427" s="37"/>
      <c r="W427" s="7"/>
      <c r="X427" s="7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</row>
    <row r="428" spans="2:45" ht="12.75" customHeight="1" x14ac:dyDescent="0.2">
      <c r="B428" s="11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11"/>
      <c r="R428" s="37"/>
      <c r="S428" s="37"/>
      <c r="T428" s="37"/>
      <c r="U428" s="37"/>
      <c r="V428" s="37"/>
      <c r="W428" s="7"/>
      <c r="X428" s="7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</row>
    <row r="429" spans="2:45" ht="12.75" customHeight="1" x14ac:dyDescent="0.2">
      <c r="B429" s="11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11"/>
      <c r="R429" s="37"/>
      <c r="S429" s="37"/>
      <c r="T429" s="37"/>
      <c r="U429" s="37"/>
      <c r="V429" s="37"/>
      <c r="W429" s="7"/>
      <c r="X429" s="7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</row>
    <row r="430" spans="2:45" ht="12.75" customHeight="1" x14ac:dyDescent="0.2">
      <c r="B430" s="11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11"/>
      <c r="R430" s="37"/>
      <c r="S430" s="37"/>
      <c r="T430" s="37"/>
      <c r="U430" s="37"/>
      <c r="V430" s="37"/>
      <c r="W430" s="7"/>
      <c r="X430" s="7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</row>
    <row r="431" spans="2:45" ht="12.75" customHeight="1" x14ac:dyDescent="0.2">
      <c r="B431" s="11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11"/>
      <c r="R431" s="37"/>
      <c r="S431" s="37"/>
      <c r="T431" s="37"/>
      <c r="U431" s="37"/>
      <c r="V431" s="37"/>
      <c r="W431" s="7"/>
      <c r="X431" s="7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</row>
    <row r="432" spans="2:45" ht="12.75" customHeight="1" x14ac:dyDescent="0.2">
      <c r="B432" s="11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11"/>
      <c r="R432" s="37"/>
      <c r="S432" s="37"/>
      <c r="T432" s="37"/>
      <c r="U432" s="37"/>
      <c r="V432" s="37"/>
      <c r="W432" s="7"/>
      <c r="X432" s="7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</row>
    <row r="433" spans="2:45" ht="12.75" customHeight="1" x14ac:dyDescent="0.2">
      <c r="B433" s="11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11"/>
      <c r="R433" s="37"/>
      <c r="S433" s="37"/>
      <c r="T433" s="37"/>
      <c r="U433" s="37"/>
      <c r="V433" s="37"/>
      <c r="W433" s="7"/>
      <c r="X433" s="7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</row>
    <row r="434" spans="2:45" ht="12.75" customHeight="1" x14ac:dyDescent="0.2">
      <c r="B434" s="11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11"/>
      <c r="R434" s="37"/>
      <c r="S434" s="37"/>
      <c r="T434" s="37"/>
      <c r="U434" s="37"/>
      <c r="V434" s="37"/>
      <c r="W434" s="7"/>
      <c r="X434" s="7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</row>
    <row r="435" spans="2:45" ht="12.75" customHeight="1" x14ac:dyDescent="0.2">
      <c r="B435" s="11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11"/>
      <c r="R435" s="37"/>
      <c r="S435" s="37"/>
      <c r="T435" s="37"/>
      <c r="U435" s="37"/>
      <c r="V435" s="37"/>
      <c r="W435" s="7"/>
      <c r="X435" s="7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</row>
    <row r="436" spans="2:45" ht="12.75" customHeight="1" x14ac:dyDescent="0.2">
      <c r="B436" s="11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11"/>
      <c r="R436" s="37"/>
      <c r="S436" s="37"/>
      <c r="T436" s="37"/>
      <c r="U436" s="37"/>
      <c r="V436" s="37"/>
      <c r="W436" s="7"/>
      <c r="X436" s="7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</row>
    <row r="437" spans="2:45" ht="12.75" customHeight="1" x14ac:dyDescent="0.2">
      <c r="B437" s="11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11"/>
      <c r="R437" s="37"/>
      <c r="S437" s="37"/>
      <c r="T437" s="37"/>
      <c r="U437" s="37"/>
      <c r="V437" s="37"/>
      <c r="W437" s="7"/>
      <c r="X437" s="7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</row>
    <row r="438" spans="2:45" ht="12.75" customHeight="1" x14ac:dyDescent="0.2">
      <c r="B438" s="11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11"/>
      <c r="R438" s="37"/>
      <c r="S438" s="37"/>
      <c r="T438" s="37"/>
      <c r="U438" s="37"/>
      <c r="V438" s="37"/>
      <c r="W438" s="7"/>
      <c r="X438" s="7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</row>
    <row r="439" spans="2:45" ht="12.75" customHeight="1" x14ac:dyDescent="0.2">
      <c r="B439" s="11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11"/>
      <c r="R439" s="37"/>
      <c r="S439" s="37"/>
      <c r="T439" s="37"/>
      <c r="U439" s="37"/>
      <c r="V439" s="37"/>
      <c r="W439" s="7"/>
      <c r="X439" s="7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</row>
    <row r="440" spans="2:45" ht="12.75" customHeight="1" x14ac:dyDescent="0.2">
      <c r="B440" s="11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11"/>
      <c r="R440" s="37"/>
      <c r="S440" s="37"/>
      <c r="T440" s="37"/>
      <c r="U440" s="37"/>
      <c r="V440" s="37"/>
      <c r="W440" s="7"/>
      <c r="X440" s="7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</row>
    <row r="441" spans="2:45" ht="12.75" customHeight="1" x14ac:dyDescent="0.2">
      <c r="B441" s="11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11"/>
      <c r="R441" s="37"/>
      <c r="S441" s="37"/>
      <c r="T441" s="37"/>
      <c r="U441" s="37"/>
      <c r="V441" s="37"/>
      <c r="W441" s="7"/>
      <c r="X441" s="7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</row>
    <row r="442" spans="2:45" ht="12.75" customHeight="1" x14ac:dyDescent="0.2">
      <c r="B442" s="11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11"/>
      <c r="R442" s="37"/>
      <c r="S442" s="37"/>
      <c r="T442" s="37"/>
      <c r="U442" s="37"/>
      <c r="V442" s="37"/>
      <c r="W442" s="7"/>
      <c r="X442" s="7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</row>
    <row r="443" spans="2:45" ht="12.75" customHeight="1" x14ac:dyDescent="0.2">
      <c r="B443" s="11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11"/>
      <c r="R443" s="37"/>
      <c r="S443" s="37"/>
      <c r="T443" s="37"/>
      <c r="U443" s="37"/>
      <c r="V443" s="37"/>
      <c r="W443" s="7"/>
      <c r="X443" s="7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</row>
    <row r="444" spans="2:45" ht="12.75" customHeight="1" x14ac:dyDescent="0.2">
      <c r="B444" s="11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11"/>
      <c r="R444" s="37"/>
      <c r="S444" s="37"/>
      <c r="T444" s="37"/>
      <c r="U444" s="37"/>
      <c r="V444" s="37"/>
      <c r="W444" s="7"/>
      <c r="X444" s="7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</row>
    <row r="445" spans="2:45" ht="12.75" customHeight="1" x14ac:dyDescent="0.2">
      <c r="B445" s="11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11"/>
      <c r="R445" s="37"/>
      <c r="S445" s="37"/>
      <c r="T445" s="37"/>
      <c r="U445" s="37"/>
      <c r="V445" s="37"/>
      <c r="W445" s="7"/>
      <c r="X445" s="7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</row>
    <row r="446" spans="2:45" ht="12.75" customHeight="1" x14ac:dyDescent="0.2">
      <c r="B446" s="11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11"/>
      <c r="R446" s="37"/>
      <c r="S446" s="37"/>
      <c r="T446" s="37"/>
      <c r="U446" s="37"/>
      <c r="V446" s="37"/>
      <c r="W446" s="7"/>
      <c r="X446" s="7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</row>
    <row r="447" spans="2:45" ht="12.75" customHeight="1" x14ac:dyDescent="0.2">
      <c r="B447" s="11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11"/>
      <c r="R447" s="37"/>
      <c r="S447" s="37"/>
      <c r="T447" s="37"/>
      <c r="U447" s="37"/>
      <c r="V447" s="37"/>
      <c r="W447" s="7"/>
      <c r="X447" s="7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</row>
    <row r="448" spans="2:45" ht="12.75" customHeight="1" x14ac:dyDescent="0.2">
      <c r="B448" s="11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11"/>
      <c r="R448" s="37"/>
      <c r="S448" s="37"/>
      <c r="T448" s="37"/>
      <c r="U448" s="37"/>
      <c r="V448" s="37"/>
      <c r="W448" s="7"/>
      <c r="X448" s="7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</row>
    <row r="449" spans="2:45" ht="12.75" customHeight="1" x14ac:dyDescent="0.2">
      <c r="B449" s="11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11"/>
      <c r="R449" s="37"/>
      <c r="S449" s="37"/>
      <c r="T449" s="37"/>
      <c r="U449" s="37"/>
      <c r="V449" s="37"/>
      <c r="W449" s="7"/>
      <c r="X449" s="7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</row>
    <row r="450" spans="2:45" ht="12.75" customHeight="1" x14ac:dyDescent="0.2">
      <c r="B450" s="11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11"/>
      <c r="R450" s="37"/>
      <c r="S450" s="37"/>
      <c r="T450" s="37"/>
      <c r="U450" s="37"/>
      <c r="V450" s="37"/>
      <c r="W450" s="7"/>
      <c r="X450" s="7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</row>
    <row r="451" spans="2:45" ht="12.75" customHeight="1" x14ac:dyDescent="0.2">
      <c r="B451" s="11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11"/>
      <c r="R451" s="37"/>
      <c r="S451" s="37"/>
      <c r="T451" s="37"/>
      <c r="U451" s="37"/>
      <c r="V451" s="37"/>
      <c r="W451" s="7"/>
      <c r="X451" s="7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</row>
    <row r="452" spans="2:45" ht="12.75" customHeight="1" x14ac:dyDescent="0.2">
      <c r="B452" s="11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11"/>
      <c r="R452" s="37"/>
      <c r="S452" s="37"/>
      <c r="T452" s="37"/>
      <c r="U452" s="37"/>
      <c r="V452" s="37"/>
      <c r="W452" s="7"/>
      <c r="X452" s="7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</row>
    <row r="453" spans="2:45" ht="12.75" customHeight="1" x14ac:dyDescent="0.2">
      <c r="B453" s="11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11"/>
      <c r="R453" s="37"/>
      <c r="S453" s="37"/>
      <c r="T453" s="37"/>
      <c r="U453" s="37"/>
      <c r="V453" s="37"/>
      <c r="W453" s="7"/>
      <c r="X453" s="7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</row>
    <row r="454" spans="2:45" ht="12.75" customHeight="1" x14ac:dyDescent="0.2">
      <c r="B454" s="11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11"/>
      <c r="R454" s="37"/>
      <c r="S454" s="37"/>
      <c r="T454" s="37"/>
      <c r="U454" s="37"/>
      <c r="V454" s="37"/>
      <c r="W454" s="7"/>
      <c r="X454" s="7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</row>
    <row r="455" spans="2:45" ht="12.75" customHeight="1" x14ac:dyDescent="0.2">
      <c r="B455" s="11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11"/>
      <c r="R455" s="37"/>
      <c r="S455" s="37"/>
      <c r="T455" s="37"/>
      <c r="U455" s="37"/>
      <c r="V455" s="37"/>
      <c r="W455" s="7"/>
      <c r="X455" s="7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</row>
    <row r="456" spans="2:45" ht="12.75" customHeight="1" x14ac:dyDescent="0.2">
      <c r="B456" s="11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11"/>
      <c r="R456" s="37"/>
      <c r="S456" s="37"/>
      <c r="T456" s="37"/>
      <c r="U456" s="37"/>
      <c r="V456" s="37"/>
      <c r="W456" s="7"/>
      <c r="X456" s="7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</row>
    <row r="457" spans="2:45" ht="12.75" customHeight="1" x14ac:dyDescent="0.2">
      <c r="B457" s="11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11"/>
      <c r="R457" s="37"/>
      <c r="S457" s="37"/>
      <c r="T457" s="37"/>
      <c r="U457" s="37"/>
      <c r="V457" s="37"/>
      <c r="W457" s="7"/>
      <c r="X457" s="7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</row>
    <row r="458" spans="2:45" ht="12.75" customHeight="1" x14ac:dyDescent="0.2">
      <c r="B458" s="11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11"/>
      <c r="R458" s="37"/>
      <c r="S458" s="37"/>
      <c r="T458" s="37"/>
      <c r="U458" s="37"/>
      <c r="V458" s="37"/>
      <c r="W458" s="7"/>
      <c r="X458" s="7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</row>
    <row r="459" spans="2:45" ht="12.75" customHeight="1" x14ac:dyDescent="0.2">
      <c r="B459" s="11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11"/>
      <c r="R459" s="37"/>
      <c r="S459" s="37"/>
      <c r="T459" s="37"/>
      <c r="U459" s="37"/>
      <c r="V459" s="37"/>
      <c r="W459" s="7"/>
      <c r="X459" s="7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</row>
    <row r="460" spans="2:45" ht="12.75" customHeight="1" x14ac:dyDescent="0.2">
      <c r="B460" s="11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11"/>
      <c r="R460" s="37"/>
      <c r="S460" s="37"/>
      <c r="T460" s="37"/>
      <c r="U460" s="37"/>
      <c r="V460" s="37"/>
      <c r="W460" s="7"/>
      <c r="X460" s="7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</row>
    <row r="461" spans="2:45" ht="12.75" customHeight="1" x14ac:dyDescent="0.2">
      <c r="B461" s="11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11"/>
      <c r="R461" s="37"/>
      <c r="S461" s="37"/>
      <c r="T461" s="37"/>
      <c r="U461" s="37"/>
      <c r="V461" s="37"/>
      <c r="W461" s="7"/>
      <c r="X461" s="7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</row>
    <row r="462" spans="2:45" ht="12.75" customHeight="1" x14ac:dyDescent="0.2">
      <c r="B462" s="11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11"/>
      <c r="R462" s="37"/>
      <c r="S462" s="37"/>
      <c r="T462" s="37"/>
      <c r="U462" s="37"/>
      <c r="V462" s="37"/>
      <c r="W462" s="7"/>
      <c r="X462" s="7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</row>
    <row r="463" spans="2:45" ht="12.75" customHeight="1" x14ac:dyDescent="0.2">
      <c r="B463" s="11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11"/>
      <c r="R463" s="37"/>
      <c r="S463" s="37"/>
      <c r="T463" s="37"/>
      <c r="U463" s="37"/>
      <c r="V463" s="37"/>
      <c r="W463" s="7"/>
      <c r="X463" s="7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</row>
    <row r="464" spans="2:45" ht="12.75" customHeight="1" x14ac:dyDescent="0.2">
      <c r="B464" s="11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11"/>
      <c r="R464" s="37"/>
      <c r="S464" s="37"/>
      <c r="T464" s="37"/>
      <c r="U464" s="37"/>
      <c r="V464" s="37"/>
      <c r="W464" s="7"/>
      <c r="X464" s="7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</row>
    <row r="465" spans="2:45" ht="12.75" customHeight="1" x14ac:dyDescent="0.2">
      <c r="B465" s="11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11"/>
      <c r="R465" s="37"/>
      <c r="S465" s="37"/>
      <c r="T465" s="37"/>
      <c r="U465" s="37"/>
      <c r="V465" s="37"/>
      <c r="W465" s="7"/>
      <c r="X465" s="7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</row>
    <row r="466" spans="2:45" ht="12.75" customHeight="1" x14ac:dyDescent="0.2">
      <c r="B466" s="11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11"/>
      <c r="R466" s="37"/>
      <c r="S466" s="37"/>
      <c r="T466" s="37"/>
      <c r="U466" s="37"/>
      <c r="V466" s="37"/>
      <c r="W466" s="7"/>
      <c r="X466" s="7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</row>
    <row r="467" spans="2:45" ht="12.75" customHeight="1" x14ac:dyDescent="0.2">
      <c r="B467" s="11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11"/>
      <c r="R467" s="37"/>
      <c r="S467" s="37"/>
      <c r="T467" s="37"/>
      <c r="U467" s="37"/>
      <c r="V467" s="37"/>
      <c r="W467" s="7"/>
      <c r="X467" s="7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</row>
    <row r="468" spans="2:45" ht="12.75" customHeight="1" x14ac:dyDescent="0.2">
      <c r="B468" s="11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11"/>
      <c r="R468" s="37"/>
      <c r="S468" s="37"/>
      <c r="T468" s="37"/>
      <c r="U468" s="37"/>
      <c r="V468" s="37"/>
      <c r="W468" s="7"/>
      <c r="X468" s="7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</row>
    <row r="469" spans="2:45" ht="12.75" customHeight="1" x14ac:dyDescent="0.2">
      <c r="B469" s="11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11"/>
      <c r="R469" s="37"/>
      <c r="S469" s="37"/>
      <c r="T469" s="37"/>
      <c r="U469" s="37"/>
      <c r="V469" s="37"/>
      <c r="W469" s="7"/>
      <c r="X469" s="7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</row>
    <row r="470" spans="2:45" ht="12.75" customHeight="1" x14ac:dyDescent="0.2">
      <c r="B470" s="11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11"/>
      <c r="R470" s="37"/>
      <c r="S470" s="37"/>
      <c r="T470" s="37"/>
      <c r="U470" s="37"/>
      <c r="V470" s="37"/>
      <c r="W470" s="7"/>
      <c r="X470" s="7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</row>
    <row r="471" spans="2:45" ht="12.75" customHeight="1" x14ac:dyDescent="0.2">
      <c r="B471" s="11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11"/>
      <c r="R471" s="37"/>
      <c r="S471" s="37"/>
      <c r="T471" s="37"/>
      <c r="U471" s="37"/>
      <c r="V471" s="37"/>
      <c r="W471" s="7"/>
      <c r="X471" s="7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</row>
    <row r="472" spans="2:45" ht="12.75" customHeight="1" x14ac:dyDescent="0.2">
      <c r="B472" s="11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11"/>
      <c r="R472" s="37"/>
      <c r="S472" s="37"/>
      <c r="T472" s="37"/>
      <c r="U472" s="37"/>
      <c r="V472" s="37"/>
      <c r="W472" s="7"/>
      <c r="X472" s="7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</row>
    <row r="473" spans="2:45" ht="12.75" customHeight="1" x14ac:dyDescent="0.2">
      <c r="B473" s="11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11"/>
      <c r="R473" s="37"/>
      <c r="S473" s="37"/>
      <c r="T473" s="37"/>
      <c r="U473" s="37"/>
      <c r="V473" s="37"/>
      <c r="W473" s="7"/>
      <c r="X473" s="7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</row>
    <row r="474" spans="2:45" ht="12.75" customHeight="1" x14ac:dyDescent="0.2">
      <c r="B474" s="11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11"/>
      <c r="R474" s="37"/>
      <c r="S474" s="37"/>
      <c r="T474" s="37"/>
      <c r="U474" s="37"/>
      <c r="V474" s="37"/>
      <c r="W474" s="7"/>
      <c r="X474" s="7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</row>
    <row r="475" spans="2:45" ht="12.75" customHeight="1" x14ac:dyDescent="0.2">
      <c r="B475" s="11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11"/>
      <c r="R475" s="37"/>
      <c r="S475" s="37"/>
      <c r="T475" s="37"/>
      <c r="U475" s="37"/>
      <c r="V475" s="37"/>
      <c r="W475" s="7"/>
      <c r="X475" s="7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</row>
    <row r="476" spans="2:45" ht="12.75" customHeight="1" x14ac:dyDescent="0.2">
      <c r="B476" s="11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11"/>
      <c r="R476" s="37"/>
      <c r="S476" s="37"/>
      <c r="T476" s="37"/>
      <c r="U476" s="37"/>
      <c r="V476" s="37"/>
      <c r="W476" s="7"/>
      <c r="X476" s="7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</row>
    <row r="477" spans="2:45" ht="12.75" customHeight="1" x14ac:dyDescent="0.2">
      <c r="B477" s="11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11"/>
      <c r="R477" s="37"/>
      <c r="S477" s="37"/>
      <c r="T477" s="37"/>
      <c r="U477" s="37"/>
      <c r="V477" s="37"/>
      <c r="W477" s="7"/>
      <c r="X477" s="7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</row>
    <row r="478" spans="2:45" ht="12.75" customHeight="1" x14ac:dyDescent="0.2">
      <c r="B478" s="11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11"/>
      <c r="R478" s="37"/>
      <c r="S478" s="37"/>
      <c r="T478" s="37"/>
      <c r="U478" s="37"/>
      <c r="V478" s="37"/>
      <c r="W478" s="7"/>
      <c r="X478" s="7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</row>
    <row r="479" spans="2:45" ht="12.75" customHeight="1" x14ac:dyDescent="0.2">
      <c r="B479" s="11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11"/>
      <c r="R479" s="37"/>
      <c r="S479" s="37"/>
      <c r="T479" s="37"/>
      <c r="U479" s="37"/>
      <c r="V479" s="37"/>
      <c r="W479" s="7"/>
      <c r="X479" s="7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</row>
    <row r="480" spans="2:45" ht="12.75" customHeight="1" x14ac:dyDescent="0.2">
      <c r="B480" s="11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11"/>
      <c r="R480" s="37"/>
      <c r="S480" s="37"/>
      <c r="T480" s="37"/>
      <c r="U480" s="37"/>
      <c r="V480" s="37"/>
      <c r="W480" s="7"/>
      <c r="X480" s="7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</row>
    <row r="481" spans="2:45" ht="12.75" customHeight="1" x14ac:dyDescent="0.2">
      <c r="B481" s="11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11"/>
      <c r="R481" s="37"/>
      <c r="S481" s="37"/>
      <c r="T481" s="37"/>
      <c r="U481" s="37"/>
      <c r="V481" s="37"/>
      <c r="W481" s="7"/>
      <c r="X481" s="7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</row>
    <row r="482" spans="2:45" ht="12.75" customHeight="1" x14ac:dyDescent="0.2">
      <c r="B482" s="11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11"/>
      <c r="R482" s="37"/>
      <c r="S482" s="37"/>
      <c r="T482" s="37"/>
      <c r="U482" s="37"/>
      <c r="V482" s="37"/>
      <c r="W482" s="7"/>
      <c r="X482" s="7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</row>
    <row r="483" spans="2:45" ht="12.75" customHeight="1" x14ac:dyDescent="0.2">
      <c r="B483" s="11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11"/>
      <c r="R483" s="37"/>
      <c r="S483" s="37"/>
      <c r="T483" s="37"/>
      <c r="U483" s="37"/>
      <c r="V483" s="37"/>
      <c r="W483" s="7"/>
      <c r="X483" s="7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</row>
    <row r="484" spans="2:45" ht="12.75" customHeight="1" x14ac:dyDescent="0.2">
      <c r="B484" s="11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11"/>
      <c r="R484" s="37"/>
      <c r="S484" s="37"/>
      <c r="T484" s="37"/>
      <c r="U484" s="37"/>
      <c r="V484" s="37"/>
      <c r="W484" s="7"/>
      <c r="X484" s="7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</row>
    <row r="485" spans="2:45" ht="12.75" customHeight="1" x14ac:dyDescent="0.2">
      <c r="B485" s="11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11"/>
      <c r="R485" s="37"/>
      <c r="S485" s="37"/>
      <c r="T485" s="37"/>
      <c r="U485" s="37"/>
      <c r="V485" s="37"/>
      <c r="W485" s="7"/>
      <c r="X485" s="7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</row>
    <row r="486" spans="2:45" ht="12.75" customHeight="1" x14ac:dyDescent="0.2">
      <c r="B486" s="11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11"/>
      <c r="R486" s="37"/>
      <c r="S486" s="37"/>
      <c r="T486" s="37"/>
      <c r="U486" s="37"/>
      <c r="V486" s="37"/>
      <c r="W486" s="7"/>
      <c r="X486" s="7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</row>
    <row r="487" spans="2:45" ht="12.75" customHeight="1" x14ac:dyDescent="0.2">
      <c r="B487" s="11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11"/>
      <c r="R487" s="37"/>
      <c r="S487" s="37"/>
      <c r="T487" s="37"/>
      <c r="U487" s="37"/>
      <c r="V487" s="37"/>
      <c r="W487" s="7"/>
      <c r="X487" s="7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</row>
    <row r="488" spans="2:45" ht="12.75" customHeight="1" x14ac:dyDescent="0.2">
      <c r="B488" s="11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11"/>
      <c r="R488" s="37"/>
      <c r="S488" s="37"/>
      <c r="T488" s="37"/>
      <c r="U488" s="37"/>
      <c r="V488" s="37"/>
      <c r="W488" s="7"/>
      <c r="X488" s="7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</row>
    <row r="489" spans="2:45" ht="12.75" customHeight="1" x14ac:dyDescent="0.2">
      <c r="B489" s="11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11"/>
      <c r="R489" s="37"/>
      <c r="S489" s="37"/>
      <c r="T489" s="37"/>
      <c r="U489" s="37"/>
      <c r="V489" s="37"/>
      <c r="W489" s="7"/>
      <c r="X489" s="7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</row>
    <row r="490" spans="2:45" ht="12.75" customHeight="1" x14ac:dyDescent="0.2">
      <c r="B490" s="11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11"/>
      <c r="R490" s="37"/>
      <c r="S490" s="37"/>
      <c r="T490" s="37"/>
      <c r="U490" s="37"/>
      <c r="V490" s="37"/>
      <c r="W490" s="7"/>
      <c r="X490" s="7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</row>
    <row r="491" spans="2:45" ht="12.75" customHeight="1" x14ac:dyDescent="0.2">
      <c r="B491" s="11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11"/>
      <c r="R491" s="37"/>
      <c r="S491" s="37"/>
      <c r="T491" s="37"/>
      <c r="U491" s="37"/>
      <c r="V491" s="37"/>
      <c r="W491" s="7"/>
      <c r="X491" s="7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</row>
    <row r="492" spans="2:45" ht="12.75" customHeight="1" x14ac:dyDescent="0.2">
      <c r="B492" s="11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11"/>
      <c r="R492" s="37"/>
      <c r="S492" s="37"/>
      <c r="T492" s="37"/>
      <c r="U492" s="37"/>
      <c r="V492" s="37"/>
      <c r="W492" s="7"/>
      <c r="X492" s="7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</row>
    <row r="493" spans="2:45" ht="12.75" customHeight="1" x14ac:dyDescent="0.2">
      <c r="B493" s="11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11"/>
      <c r="R493" s="37"/>
      <c r="S493" s="37"/>
      <c r="T493" s="37"/>
      <c r="U493" s="37"/>
      <c r="V493" s="37"/>
      <c r="W493" s="7"/>
      <c r="X493" s="7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</row>
    <row r="494" spans="2:45" ht="12.75" customHeight="1" x14ac:dyDescent="0.2">
      <c r="B494" s="11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11"/>
      <c r="R494" s="37"/>
      <c r="S494" s="37"/>
      <c r="T494" s="37"/>
      <c r="U494" s="37"/>
      <c r="V494" s="37"/>
      <c r="W494" s="7"/>
      <c r="X494" s="7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</row>
    <row r="495" spans="2:45" ht="12.75" customHeight="1" x14ac:dyDescent="0.2">
      <c r="B495" s="11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11"/>
      <c r="R495" s="37"/>
      <c r="S495" s="37"/>
      <c r="T495" s="37"/>
      <c r="U495" s="37"/>
      <c r="V495" s="37"/>
      <c r="W495" s="7"/>
      <c r="X495" s="7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</row>
    <row r="496" spans="2:45" ht="12.75" customHeight="1" x14ac:dyDescent="0.2">
      <c r="B496" s="11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11"/>
      <c r="R496" s="37"/>
      <c r="S496" s="37"/>
      <c r="T496" s="37"/>
      <c r="U496" s="37"/>
      <c r="V496" s="37"/>
      <c r="W496" s="7"/>
      <c r="X496" s="7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</row>
    <row r="497" spans="2:45" ht="12.75" customHeight="1" x14ac:dyDescent="0.2">
      <c r="B497" s="11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11"/>
      <c r="R497" s="37"/>
      <c r="S497" s="37"/>
      <c r="T497" s="37"/>
      <c r="U497" s="37"/>
      <c r="V497" s="37"/>
      <c r="W497" s="7"/>
      <c r="X497" s="7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</row>
    <row r="498" spans="2:45" ht="12.75" customHeight="1" x14ac:dyDescent="0.2">
      <c r="B498" s="11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11"/>
      <c r="R498" s="37"/>
      <c r="S498" s="37"/>
      <c r="T498" s="37"/>
      <c r="U498" s="37"/>
      <c r="V498" s="37"/>
      <c r="W498" s="7"/>
      <c r="X498" s="7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</row>
    <row r="499" spans="2:45" ht="12.75" customHeight="1" x14ac:dyDescent="0.2">
      <c r="B499" s="11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11"/>
      <c r="R499" s="37"/>
      <c r="S499" s="37"/>
      <c r="T499" s="37"/>
      <c r="U499" s="37"/>
      <c r="V499" s="37"/>
      <c r="W499" s="7"/>
      <c r="X499" s="7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</row>
    <row r="500" spans="2:45" ht="12.75" customHeight="1" x14ac:dyDescent="0.2">
      <c r="B500" s="11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11"/>
      <c r="R500" s="37"/>
      <c r="S500" s="37"/>
      <c r="T500" s="37"/>
      <c r="U500" s="37"/>
      <c r="V500" s="37"/>
      <c r="W500" s="7"/>
      <c r="X500" s="7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</row>
    <row r="501" spans="2:45" ht="12.75" customHeight="1" x14ac:dyDescent="0.2">
      <c r="B501" s="11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11"/>
      <c r="R501" s="37"/>
      <c r="S501" s="37"/>
      <c r="T501" s="37"/>
      <c r="U501" s="37"/>
      <c r="V501" s="37"/>
      <c r="W501" s="7"/>
      <c r="X501" s="7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</row>
    <row r="502" spans="2:45" ht="12.75" customHeight="1" x14ac:dyDescent="0.2">
      <c r="B502" s="11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11"/>
      <c r="R502" s="37"/>
      <c r="S502" s="37"/>
      <c r="T502" s="37"/>
      <c r="U502" s="37"/>
      <c r="V502" s="37"/>
      <c r="W502" s="7"/>
      <c r="X502" s="7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</row>
    <row r="503" spans="2:45" ht="12.75" customHeight="1" x14ac:dyDescent="0.2">
      <c r="B503" s="11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11"/>
      <c r="R503" s="37"/>
      <c r="S503" s="37"/>
      <c r="T503" s="37"/>
      <c r="U503" s="37"/>
      <c r="V503" s="37"/>
      <c r="W503" s="7"/>
      <c r="X503" s="7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</row>
    <row r="504" spans="2:45" ht="12.75" customHeight="1" x14ac:dyDescent="0.2">
      <c r="B504" s="11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11"/>
      <c r="R504" s="37"/>
      <c r="S504" s="37"/>
      <c r="T504" s="37"/>
      <c r="U504" s="37"/>
      <c r="V504" s="37"/>
      <c r="W504" s="7"/>
      <c r="X504" s="7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</row>
    <row r="505" spans="2:45" ht="12.75" customHeight="1" x14ac:dyDescent="0.2">
      <c r="B505" s="11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11"/>
      <c r="R505" s="37"/>
      <c r="S505" s="37"/>
      <c r="T505" s="37"/>
      <c r="U505" s="37"/>
      <c r="V505" s="37"/>
      <c r="W505" s="7"/>
      <c r="X505" s="7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</row>
    <row r="506" spans="2:45" ht="12.75" customHeight="1" x14ac:dyDescent="0.2">
      <c r="B506" s="11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11"/>
      <c r="R506" s="37"/>
      <c r="S506" s="37"/>
      <c r="T506" s="37"/>
      <c r="U506" s="37"/>
      <c r="V506" s="37"/>
      <c r="W506" s="7"/>
      <c r="X506" s="7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</row>
    <row r="507" spans="2:45" ht="12.75" customHeight="1" x14ac:dyDescent="0.2">
      <c r="B507" s="11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11"/>
      <c r="R507" s="37"/>
      <c r="S507" s="37"/>
      <c r="T507" s="37"/>
      <c r="U507" s="37"/>
      <c r="V507" s="37"/>
      <c r="W507" s="7"/>
      <c r="X507" s="7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</row>
    <row r="508" spans="2:45" ht="12.75" customHeight="1" x14ac:dyDescent="0.2">
      <c r="B508" s="11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11"/>
      <c r="R508" s="37"/>
      <c r="S508" s="37"/>
      <c r="T508" s="37"/>
      <c r="U508" s="37"/>
      <c r="V508" s="37"/>
      <c r="W508" s="7"/>
      <c r="X508" s="7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</row>
    <row r="509" spans="2:45" ht="12.75" customHeight="1" x14ac:dyDescent="0.2">
      <c r="B509" s="11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11"/>
      <c r="R509" s="37"/>
      <c r="S509" s="37"/>
      <c r="T509" s="37"/>
      <c r="U509" s="37"/>
      <c r="V509" s="37"/>
      <c r="W509" s="7"/>
      <c r="X509" s="7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</row>
    <row r="510" spans="2:45" ht="12.75" customHeight="1" x14ac:dyDescent="0.2">
      <c r="B510" s="11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11"/>
      <c r="R510" s="37"/>
      <c r="S510" s="37"/>
      <c r="T510" s="37"/>
      <c r="U510" s="37"/>
      <c r="V510" s="37"/>
      <c r="W510" s="7"/>
      <c r="X510" s="7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</row>
    <row r="511" spans="2:45" ht="12.75" customHeight="1" x14ac:dyDescent="0.2">
      <c r="B511" s="11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11"/>
      <c r="R511" s="37"/>
      <c r="S511" s="37"/>
      <c r="T511" s="37"/>
      <c r="U511" s="37"/>
      <c r="V511" s="37"/>
      <c r="W511" s="7"/>
      <c r="X511" s="7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</row>
    <row r="512" spans="2:45" ht="12.75" customHeight="1" x14ac:dyDescent="0.2">
      <c r="B512" s="11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11"/>
      <c r="R512" s="37"/>
      <c r="S512" s="37"/>
      <c r="T512" s="37"/>
      <c r="U512" s="37"/>
      <c r="V512" s="37"/>
      <c r="W512" s="7"/>
      <c r="X512" s="7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</row>
    <row r="513" spans="2:45" ht="12.75" customHeight="1" x14ac:dyDescent="0.2">
      <c r="B513" s="11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11"/>
      <c r="R513" s="37"/>
      <c r="S513" s="37"/>
      <c r="T513" s="37"/>
      <c r="U513" s="37"/>
      <c r="V513" s="37"/>
      <c r="W513" s="7"/>
      <c r="X513" s="7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</row>
    <row r="514" spans="2:45" ht="12.75" customHeight="1" x14ac:dyDescent="0.2">
      <c r="B514" s="11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11"/>
      <c r="R514" s="37"/>
      <c r="S514" s="37"/>
      <c r="T514" s="37"/>
      <c r="U514" s="37"/>
      <c r="V514" s="37"/>
      <c r="W514" s="7"/>
      <c r="X514" s="7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</row>
    <row r="515" spans="2:45" ht="12.75" customHeight="1" x14ac:dyDescent="0.2">
      <c r="B515" s="11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11"/>
      <c r="R515" s="37"/>
      <c r="S515" s="37"/>
      <c r="T515" s="37"/>
      <c r="U515" s="37"/>
      <c r="V515" s="37"/>
      <c r="W515" s="7"/>
      <c r="X515" s="7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</row>
    <row r="516" spans="2:45" ht="12.75" customHeight="1" x14ac:dyDescent="0.2">
      <c r="B516" s="11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11"/>
      <c r="R516" s="37"/>
      <c r="S516" s="37"/>
      <c r="T516" s="37"/>
      <c r="U516" s="37"/>
      <c r="V516" s="37"/>
      <c r="W516" s="7"/>
      <c r="X516" s="7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</row>
    <row r="517" spans="2:45" ht="12.75" customHeight="1" x14ac:dyDescent="0.2">
      <c r="B517" s="11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11"/>
      <c r="R517" s="37"/>
      <c r="S517" s="37"/>
      <c r="T517" s="37"/>
      <c r="U517" s="37"/>
      <c r="V517" s="37"/>
      <c r="W517" s="7"/>
      <c r="X517" s="7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</row>
    <row r="518" spans="2:45" ht="12.75" customHeight="1" x14ac:dyDescent="0.2">
      <c r="B518" s="11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11"/>
      <c r="R518" s="37"/>
      <c r="S518" s="37"/>
      <c r="T518" s="37"/>
      <c r="U518" s="37"/>
      <c r="V518" s="37"/>
      <c r="W518" s="7"/>
      <c r="X518" s="7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</row>
    <row r="519" spans="2:45" ht="12.75" customHeight="1" x14ac:dyDescent="0.2">
      <c r="B519" s="11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11"/>
      <c r="R519" s="37"/>
      <c r="S519" s="37"/>
      <c r="T519" s="37"/>
      <c r="U519" s="37"/>
      <c r="V519" s="37"/>
      <c r="W519" s="7"/>
      <c r="X519" s="7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</row>
    <row r="520" spans="2:45" ht="12.75" customHeight="1" x14ac:dyDescent="0.2">
      <c r="B520" s="11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11"/>
      <c r="R520" s="37"/>
      <c r="S520" s="37"/>
      <c r="T520" s="37"/>
      <c r="U520" s="37"/>
      <c r="V520" s="37"/>
      <c r="W520" s="7"/>
      <c r="X520" s="7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</row>
    <row r="521" spans="2:45" ht="12.75" customHeight="1" x14ac:dyDescent="0.2">
      <c r="B521" s="11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11"/>
      <c r="R521" s="37"/>
      <c r="S521" s="37"/>
      <c r="T521" s="37"/>
      <c r="U521" s="37"/>
      <c r="V521" s="37"/>
      <c r="W521" s="7"/>
      <c r="X521" s="7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</row>
    <row r="522" spans="2:45" ht="12.75" customHeight="1" x14ac:dyDescent="0.2">
      <c r="B522" s="11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11"/>
      <c r="R522" s="37"/>
      <c r="S522" s="37"/>
      <c r="T522" s="37"/>
      <c r="U522" s="37"/>
      <c r="V522" s="37"/>
      <c r="W522" s="7"/>
      <c r="X522" s="7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</row>
    <row r="523" spans="2:45" ht="12.75" customHeight="1" x14ac:dyDescent="0.2">
      <c r="B523" s="11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11"/>
      <c r="R523" s="37"/>
      <c r="S523" s="37"/>
      <c r="T523" s="37"/>
      <c r="U523" s="37"/>
      <c r="V523" s="37"/>
      <c r="W523" s="7"/>
      <c r="X523" s="7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</row>
    <row r="524" spans="2:45" ht="12.75" customHeight="1" x14ac:dyDescent="0.2">
      <c r="B524" s="11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11"/>
      <c r="R524" s="37"/>
      <c r="S524" s="37"/>
      <c r="T524" s="37"/>
      <c r="U524" s="37"/>
      <c r="V524" s="37"/>
      <c r="W524" s="7"/>
      <c r="X524" s="7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</row>
    <row r="525" spans="2:45" ht="12.75" customHeight="1" x14ac:dyDescent="0.2">
      <c r="B525" s="11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11"/>
      <c r="R525" s="37"/>
      <c r="S525" s="37"/>
      <c r="T525" s="37"/>
      <c r="U525" s="37"/>
      <c r="V525" s="37"/>
      <c r="W525" s="7"/>
      <c r="X525" s="7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</row>
    <row r="526" spans="2:45" ht="12.75" customHeight="1" x14ac:dyDescent="0.2">
      <c r="B526" s="11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11"/>
      <c r="R526" s="37"/>
      <c r="S526" s="37"/>
      <c r="T526" s="37"/>
      <c r="U526" s="37"/>
      <c r="V526" s="37"/>
      <c r="W526" s="7"/>
      <c r="X526" s="7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</row>
    <row r="527" spans="2:45" ht="12.75" customHeight="1" x14ac:dyDescent="0.2">
      <c r="B527" s="11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11"/>
      <c r="R527" s="37"/>
      <c r="S527" s="37"/>
      <c r="T527" s="37"/>
      <c r="U527" s="37"/>
      <c r="V527" s="37"/>
      <c r="W527" s="7"/>
      <c r="X527" s="7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</row>
    <row r="528" spans="2:45" ht="12.75" customHeight="1" x14ac:dyDescent="0.2">
      <c r="B528" s="11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11"/>
      <c r="R528" s="37"/>
      <c r="S528" s="37"/>
      <c r="T528" s="37"/>
      <c r="U528" s="37"/>
      <c r="V528" s="37"/>
      <c r="W528" s="7"/>
      <c r="X528" s="7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</row>
    <row r="529" spans="2:45" ht="12.75" customHeight="1" x14ac:dyDescent="0.2">
      <c r="B529" s="11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11"/>
      <c r="R529" s="37"/>
      <c r="S529" s="37"/>
      <c r="T529" s="37"/>
      <c r="U529" s="37"/>
      <c r="V529" s="37"/>
      <c r="W529" s="7"/>
      <c r="X529" s="7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</row>
    <row r="530" spans="2:45" ht="12.75" customHeight="1" x14ac:dyDescent="0.2">
      <c r="B530" s="11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11"/>
      <c r="R530" s="37"/>
      <c r="S530" s="37"/>
      <c r="T530" s="37"/>
      <c r="U530" s="37"/>
      <c r="V530" s="37"/>
      <c r="W530" s="7"/>
      <c r="X530" s="7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</row>
    <row r="531" spans="2:45" ht="12.75" customHeight="1" x14ac:dyDescent="0.2">
      <c r="B531" s="11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11"/>
      <c r="R531" s="37"/>
      <c r="S531" s="37"/>
      <c r="T531" s="37"/>
      <c r="U531" s="37"/>
      <c r="V531" s="37"/>
      <c r="W531" s="7"/>
      <c r="X531" s="7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</row>
    <row r="532" spans="2:45" ht="12.75" customHeight="1" x14ac:dyDescent="0.2">
      <c r="B532" s="11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11"/>
      <c r="R532" s="37"/>
      <c r="S532" s="37"/>
      <c r="T532" s="37"/>
      <c r="U532" s="37"/>
      <c r="V532" s="37"/>
      <c r="W532" s="7"/>
      <c r="X532" s="7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</row>
    <row r="533" spans="2:45" ht="12.75" customHeight="1" x14ac:dyDescent="0.2">
      <c r="B533" s="11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11"/>
      <c r="R533" s="37"/>
      <c r="S533" s="37"/>
      <c r="T533" s="37"/>
      <c r="U533" s="37"/>
      <c r="V533" s="37"/>
      <c r="W533" s="7"/>
      <c r="X533" s="7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</row>
    <row r="534" spans="2:45" ht="12.75" customHeight="1" x14ac:dyDescent="0.2">
      <c r="B534" s="11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11"/>
      <c r="R534" s="37"/>
      <c r="S534" s="37"/>
      <c r="T534" s="37"/>
      <c r="U534" s="37"/>
      <c r="V534" s="37"/>
      <c r="W534" s="7"/>
      <c r="X534" s="7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</row>
    <row r="535" spans="2:45" ht="12.75" customHeight="1" x14ac:dyDescent="0.2">
      <c r="B535" s="11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11"/>
      <c r="R535" s="37"/>
      <c r="S535" s="37"/>
      <c r="T535" s="37"/>
      <c r="U535" s="37"/>
      <c r="V535" s="37"/>
      <c r="W535" s="7"/>
      <c r="X535" s="7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</row>
    <row r="536" spans="2:45" ht="12.75" customHeight="1" x14ac:dyDescent="0.2">
      <c r="B536" s="11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11"/>
      <c r="R536" s="37"/>
      <c r="S536" s="37"/>
      <c r="T536" s="37"/>
      <c r="U536" s="37"/>
      <c r="V536" s="37"/>
      <c r="W536" s="7"/>
      <c r="X536" s="7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</row>
    <row r="537" spans="2:45" ht="12.75" customHeight="1" x14ac:dyDescent="0.2">
      <c r="B537" s="11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11"/>
      <c r="R537" s="37"/>
      <c r="S537" s="37"/>
      <c r="T537" s="37"/>
      <c r="U537" s="37"/>
      <c r="V537" s="37"/>
      <c r="W537" s="7"/>
      <c r="X537" s="7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</row>
    <row r="538" spans="2:45" ht="12.75" customHeight="1" x14ac:dyDescent="0.2">
      <c r="B538" s="11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11"/>
      <c r="R538" s="37"/>
      <c r="S538" s="37"/>
      <c r="T538" s="37"/>
      <c r="U538" s="37"/>
      <c r="V538" s="37"/>
      <c r="W538" s="7"/>
      <c r="X538" s="7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</row>
    <row r="539" spans="2:45" ht="12.75" customHeight="1" x14ac:dyDescent="0.2">
      <c r="B539" s="11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11"/>
      <c r="R539" s="37"/>
      <c r="S539" s="37"/>
      <c r="T539" s="37"/>
      <c r="U539" s="37"/>
      <c r="V539" s="37"/>
      <c r="W539" s="7"/>
      <c r="X539" s="7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</row>
    <row r="540" spans="2:45" ht="12.75" customHeight="1" x14ac:dyDescent="0.2">
      <c r="B540" s="11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11"/>
      <c r="R540" s="37"/>
      <c r="S540" s="37"/>
      <c r="T540" s="37"/>
      <c r="U540" s="37"/>
      <c r="V540" s="37"/>
      <c r="W540" s="7"/>
      <c r="X540" s="7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</row>
    <row r="541" spans="2:45" ht="12.75" customHeight="1" x14ac:dyDescent="0.2">
      <c r="B541" s="11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11"/>
      <c r="R541" s="37"/>
      <c r="S541" s="37"/>
      <c r="T541" s="37"/>
      <c r="U541" s="37"/>
      <c r="V541" s="37"/>
      <c r="W541" s="7"/>
      <c r="X541" s="7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</row>
    <row r="542" spans="2:45" ht="12.75" customHeight="1" x14ac:dyDescent="0.2">
      <c r="B542" s="11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11"/>
      <c r="R542" s="37"/>
      <c r="S542" s="37"/>
      <c r="T542" s="37"/>
      <c r="U542" s="37"/>
      <c r="V542" s="37"/>
      <c r="W542" s="7"/>
      <c r="X542" s="7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</row>
    <row r="543" spans="2:45" ht="12.75" customHeight="1" x14ac:dyDescent="0.2">
      <c r="B543" s="11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11"/>
      <c r="R543" s="37"/>
      <c r="S543" s="37"/>
      <c r="T543" s="37"/>
      <c r="U543" s="37"/>
      <c r="V543" s="37"/>
      <c r="W543" s="7"/>
      <c r="X543" s="7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</row>
    <row r="544" spans="2:45" ht="12.75" customHeight="1" x14ac:dyDescent="0.2">
      <c r="B544" s="11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11"/>
      <c r="R544" s="37"/>
      <c r="S544" s="37"/>
      <c r="T544" s="37"/>
      <c r="U544" s="37"/>
      <c r="V544" s="37"/>
      <c r="W544" s="7"/>
      <c r="X544" s="7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</row>
    <row r="545" spans="2:45" ht="12.75" customHeight="1" x14ac:dyDescent="0.2">
      <c r="B545" s="11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11"/>
      <c r="R545" s="37"/>
      <c r="S545" s="37"/>
      <c r="T545" s="37"/>
      <c r="U545" s="37"/>
      <c r="V545" s="37"/>
      <c r="W545" s="7"/>
      <c r="X545" s="7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</row>
    <row r="546" spans="2:45" ht="12.75" customHeight="1" x14ac:dyDescent="0.2">
      <c r="B546" s="11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11"/>
      <c r="R546" s="37"/>
      <c r="S546" s="37"/>
      <c r="T546" s="37"/>
      <c r="U546" s="37"/>
      <c r="V546" s="37"/>
      <c r="W546" s="7"/>
      <c r="X546" s="7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</row>
    <row r="547" spans="2:45" ht="12.75" customHeight="1" x14ac:dyDescent="0.2">
      <c r="B547" s="11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11"/>
      <c r="R547" s="37"/>
      <c r="S547" s="37"/>
      <c r="T547" s="37"/>
      <c r="U547" s="37"/>
      <c r="V547" s="37"/>
      <c r="W547" s="7"/>
      <c r="X547" s="7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</row>
    <row r="548" spans="2:45" ht="12.75" customHeight="1" x14ac:dyDescent="0.2">
      <c r="B548" s="11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11"/>
      <c r="R548" s="37"/>
      <c r="S548" s="37"/>
      <c r="T548" s="37"/>
      <c r="U548" s="37"/>
      <c r="V548" s="37"/>
      <c r="W548" s="7"/>
      <c r="X548" s="7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</row>
    <row r="549" spans="2:45" ht="12.75" customHeight="1" x14ac:dyDescent="0.2">
      <c r="B549" s="11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11"/>
      <c r="R549" s="37"/>
      <c r="S549" s="37"/>
      <c r="T549" s="37"/>
      <c r="U549" s="37"/>
      <c r="V549" s="37"/>
      <c r="W549" s="7"/>
      <c r="X549" s="7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</row>
    <row r="550" spans="2:45" ht="12.75" customHeight="1" x14ac:dyDescent="0.2">
      <c r="B550" s="11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11"/>
      <c r="R550" s="37"/>
      <c r="S550" s="37"/>
      <c r="T550" s="37"/>
      <c r="U550" s="37"/>
      <c r="V550" s="37"/>
      <c r="W550" s="7"/>
      <c r="X550" s="7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</row>
    <row r="551" spans="2:45" ht="12.75" customHeight="1" x14ac:dyDescent="0.2">
      <c r="B551" s="11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11"/>
      <c r="R551" s="37"/>
      <c r="S551" s="37"/>
      <c r="T551" s="37"/>
      <c r="U551" s="37"/>
      <c r="V551" s="37"/>
      <c r="W551" s="7"/>
      <c r="X551" s="7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</row>
    <row r="552" spans="2:45" ht="12.75" customHeight="1" x14ac:dyDescent="0.2">
      <c r="B552" s="11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11"/>
      <c r="R552" s="37"/>
      <c r="S552" s="37"/>
      <c r="T552" s="37"/>
      <c r="U552" s="37"/>
      <c r="V552" s="37"/>
      <c r="W552" s="7"/>
      <c r="X552" s="7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</row>
    <row r="553" spans="2:45" ht="12.75" customHeight="1" x14ac:dyDescent="0.2">
      <c r="B553" s="11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11"/>
      <c r="R553" s="37"/>
      <c r="S553" s="37"/>
      <c r="T553" s="37"/>
      <c r="U553" s="37"/>
      <c r="V553" s="37"/>
      <c r="W553" s="7"/>
      <c r="X553" s="7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</row>
    <row r="554" spans="2:45" ht="12.75" customHeight="1" x14ac:dyDescent="0.2">
      <c r="B554" s="11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11"/>
      <c r="R554" s="37"/>
      <c r="S554" s="37"/>
      <c r="T554" s="37"/>
      <c r="U554" s="37"/>
      <c r="V554" s="37"/>
      <c r="W554" s="7"/>
      <c r="X554" s="7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</row>
    <row r="555" spans="2:45" ht="12.75" customHeight="1" x14ac:dyDescent="0.2">
      <c r="B555" s="11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11"/>
      <c r="R555" s="37"/>
      <c r="S555" s="37"/>
      <c r="T555" s="37"/>
      <c r="U555" s="37"/>
      <c r="V555" s="37"/>
      <c r="W555" s="7"/>
      <c r="X555" s="7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</row>
    <row r="556" spans="2:45" ht="12.75" customHeight="1" x14ac:dyDescent="0.2">
      <c r="B556" s="11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11"/>
      <c r="R556" s="37"/>
      <c r="S556" s="37"/>
      <c r="T556" s="37"/>
      <c r="U556" s="37"/>
      <c r="V556" s="37"/>
      <c r="W556" s="7"/>
      <c r="X556" s="7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</row>
    <row r="557" spans="2:45" ht="12.75" customHeight="1" x14ac:dyDescent="0.2">
      <c r="B557" s="11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11"/>
      <c r="R557" s="37"/>
      <c r="S557" s="37"/>
      <c r="T557" s="37"/>
      <c r="U557" s="37"/>
      <c r="V557" s="37"/>
      <c r="W557" s="7"/>
      <c r="X557" s="7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</row>
    <row r="558" spans="2:45" ht="12.75" customHeight="1" x14ac:dyDescent="0.2">
      <c r="B558" s="11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11"/>
      <c r="R558" s="37"/>
      <c r="S558" s="37"/>
      <c r="T558" s="37"/>
      <c r="U558" s="37"/>
      <c r="V558" s="37"/>
      <c r="W558" s="7"/>
      <c r="X558" s="7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</row>
    <row r="559" spans="2:45" ht="12.75" customHeight="1" x14ac:dyDescent="0.2">
      <c r="B559" s="11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11"/>
      <c r="R559" s="37"/>
      <c r="S559" s="37"/>
      <c r="T559" s="37"/>
      <c r="U559" s="37"/>
      <c r="V559" s="37"/>
      <c r="W559" s="7"/>
      <c r="X559" s="7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</row>
    <row r="560" spans="2:45" ht="12.75" customHeight="1" x14ac:dyDescent="0.2">
      <c r="B560" s="11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11"/>
      <c r="R560" s="37"/>
      <c r="S560" s="37"/>
      <c r="T560" s="37"/>
      <c r="U560" s="37"/>
      <c r="V560" s="37"/>
      <c r="W560" s="7"/>
      <c r="X560" s="7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</row>
    <row r="561" spans="2:45" ht="12.75" customHeight="1" x14ac:dyDescent="0.2">
      <c r="B561" s="11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11"/>
      <c r="R561" s="37"/>
      <c r="S561" s="37"/>
      <c r="T561" s="37"/>
      <c r="U561" s="37"/>
      <c r="V561" s="37"/>
      <c r="W561" s="7"/>
      <c r="X561" s="7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</row>
    <row r="562" spans="2:45" ht="12.75" customHeight="1" x14ac:dyDescent="0.2">
      <c r="B562" s="11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11"/>
      <c r="R562" s="37"/>
      <c r="S562" s="37"/>
      <c r="T562" s="37"/>
      <c r="U562" s="37"/>
      <c r="V562" s="37"/>
      <c r="W562" s="7"/>
      <c r="X562" s="7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</row>
    <row r="563" spans="2:45" ht="12.75" customHeight="1" x14ac:dyDescent="0.2">
      <c r="B563" s="11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11"/>
      <c r="R563" s="37"/>
      <c r="S563" s="37"/>
      <c r="T563" s="37"/>
      <c r="U563" s="37"/>
      <c r="V563" s="37"/>
      <c r="W563" s="7"/>
      <c r="X563" s="7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</row>
    <row r="564" spans="2:45" ht="12.75" customHeight="1" x14ac:dyDescent="0.2">
      <c r="B564" s="11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11"/>
      <c r="R564" s="37"/>
      <c r="S564" s="37"/>
      <c r="T564" s="37"/>
      <c r="U564" s="37"/>
      <c r="V564" s="37"/>
      <c r="W564" s="7"/>
      <c r="X564" s="7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</row>
    <row r="565" spans="2:45" ht="12.75" customHeight="1" x14ac:dyDescent="0.2">
      <c r="B565" s="11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11"/>
      <c r="R565" s="37"/>
      <c r="S565" s="37"/>
      <c r="T565" s="37"/>
      <c r="U565" s="37"/>
      <c r="V565" s="37"/>
      <c r="W565" s="7"/>
      <c r="X565" s="7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</row>
    <row r="566" spans="2:45" ht="12.75" customHeight="1" x14ac:dyDescent="0.2">
      <c r="B566" s="11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11"/>
      <c r="R566" s="37"/>
      <c r="S566" s="37"/>
      <c r="T566" s="37"/>
      <c r="U566" s="37"/>
      <c r="V566" s="37"/>
      <c r="W566" s="7"/>
      <c r="X566" s="7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</row>
    <row r="567" spans="2:45" ht="12.75" customHeight="1" x14ac:dyDescent="0.2">
      <c r="B567" s="11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11"/>
      <c r="R567" s="37"/>
      <c r="S567" s="37"/>
      <c r="T567" s="37"/>
      <c r="U567" s="37"/>
      <c r="V567" s="37"/>
      <c r="W567" s="7"/>
      <c r="X567" s="7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</row>
    <row r="568" spans="2:45" ht="12.75" customHeight="1" x14ac:dyDescent="0.2">
      <c r="B568" s="11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11"/>
      <c r="R568" s="37"/>
      <c r="S568" s="37"/>
      <c r="T568" s="37"/>
      <c r="U568" s="37"/>
      <c r="V568" s="37"/>
      <c r="W568" s="7"/>
      <c r="X568" s="7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</row>
    <row r="569" spans="2:45" ht="12.75" customHeight="1" x14ac:dyDescent="0.2">
      <c r="B569" s="11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11"/>
      <c r="R569" s="37"/>
      <c r="S569" s="37"/>
      <c r="T569" s="37"/>
      <c r="U569" s="37"/>
      <c r="V569" s="37"/>
      <c r="W569" s="7"/>
      <c r="X569" s="7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</row>
    <row r="570" spans="2:45" ht="12.75" customHeight="1" x14ac:dyDescent="0.2">
      <c r="B570" s="11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11"/>
      <c r="R570" s="37"/>
      <c r="S570" s="37"/>
      <c r="T570" s="37"/>
      <c r="U570" s="37"/>
      <c r="V570" s="37"/>
      <c r="W570" s="7"/>
      <c r="X570" s="7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</row>
    <row r="571" spans="2:45" ht="12.75" customHeight="1" x14ac:dyDescent="0.2">
      <c r="B571" s="11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11"/>
      <c r="R571" s="37"/>
      <c r="S571" s="37"/>
      <c r="T571" s="37"/>
      <c r="U571" s="37"/>
      <c r="V571" s="37"/>
      <c r="W571" s="7"/>
      <c r="X571" s="7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</row>
    <row r="572" spans="2:45" ht="12.75" customHeight="1" x14ac:dyDescent="0.2">
      <c r="B572" s="11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11"/>
      <c r="R572" s="37"/>
      <c r="S572" s="37"/>
      <c r="T572" s="37"/>
      <c r="U572" s="37"/>
      <c r="V572" s="37"/>
      <c r="W572" s="7"/>
      <c r="X572" s="7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</row>
    <row r="573" spans="2:45" ht="12.75" customHeight="1" x14ac:dyDescent="0.2">
      <c r="B573" s="11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11"/>
      <c r="R573" s="37"/>
      <c r="S573" s="37"/>
      <c r="T573" s="37"/>
      <c r="U573" s="37"/>
      <c r="V573" s="37"/>
      <c r="W573" s="7"/>
      <c r="X573" s="7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</row>
    <row r="574" spans="2:45" ht="12.75" customHeight="1" x14ac:dyDescent="0.2">
      <c r="B574" s="11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11"/>
      <c r="R574" s="37"/>
      <c r="S574" s="37"/>
      <c r="T574" s="37"/>
      <c r="U574" s="37"/>
      <c r="V574" s="37"/>
      <c r="W574" s="7"/>
      <c r="X574" s="7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</row>
    <row r="575" spans="2:45" ht="12.75" customHeight="1" x14ac:dyDescent="0.2">
      <c r="B575" s="11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11"/>
      <c r="R575" s="37"/>
      <c r="S575" s="37"/>
      <c r="T575" s="37"/>
      <c r="U575" s="37"/>
      <c r="V575" s="37"/>
      <c r="W575" s="7"/>
      <c r="X575" s="7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</row>
    <row r="576" spans="2:45" ht="12.75" customHeight="1" x14ac:dyDescent="0.2">
      <c r="B576" s="11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11"/>
      <c r="R576" s="37"/>
      <c r="S576" s="37"/>
      <c r="T576" s="37"/>
      <c r="U576" s="37"/>
      <c r="V576" s="37"/>
      <c r="W576" s="7"/>
      <c r="X576" s="7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</row>
    <row r="577" spans="2:45" ht="12.75" customHeight="1" x14ac:dyDescent="0.2">
      <c r="B577" s="11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11"/>
      <c r="R577" s="37"/>
      <c r="S577" s="37"/>
      <c r="T577" s="37"/>
      <c r="U577" s="37"/>
      <c r="V577" s="37"/>
      <c r="W577" s="7"/>
      <c r="X577" s="7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</row>
    <row r="578" spans="2:45" ht="12.75" customHeight="1" x14ac:dyDescent="0.2">
      <c r="B578" s="11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11"/>
      <c r="R578" s="37"/>
      <c r="S578" s="37"/>
      <c r="T578" s="37"/>
      <c r="U578" s="37"/>
      <c r="V578" s="37"/>
      <c r="W578" s="7"/>
      <c r="X578" s="7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</row>
    <row r="579" spans="2:45" ht="12.75" customHeight="1" x14ac:dyDescent="0.2">
      <c r="B579" s="11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11"/>
      <c r="R579" s="37"/>
      <c r="S579" s="37"/>
      <c r="T579" s="37"/>
      <c r="U579" s="37"/>
      <c r="V579" s="37"/>
      <c r="W579" s="7"/>
      <c r="X579" s="7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</row>
    <row r="580" spans="2:45" ht="12.75" customHeight="1" x14ac:dyDescent="0.2">
      <c r="B580" s="11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11"/>
      <c r="R580" s="37"/>
      <c r="S580" s="37"/>
      <c r="T580" s="37"/>
      <c r="U580" s="37"/>
      <c r="V580" s="37"/>
      <c r="W580" s="7"/>
      <c r="X580" s="7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</row>
    <row r="581" spans="2:45" ht="12.75" customHeight="1" x14ac:dyDescent="0.2">
      <c r="B581" s="11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11"/>
      <c r="R581" s="37"/>
      <c r="S581" s="37"/>
      <c r="T581" s="37"/>
      <c r="U581" s="37"/>
      <c r="V581" s="37"/>
      <c r="W581" s="7"/>
      <c r="X581" s="7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</row>
    <row r="582" spans="2:45" ht="12.75" customHeight="1" x14ac:dyDescent="0.2">
      <c r="B582" s="11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11"/>
      <c r="R582" s="37"/>
      <c r="S582" s="37"/>
      <c r="T582" s="37"/>
      <c r="U582" s="37"/>
      <c r="V582" s="37"/>
      <c r="W582" s="7"/>
      <c r="X582" s="7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</row>
    <row r="583" spans="2:45" ht="12.75" customHeight="1" x14ac:dyDescent="0.2">
      <c r="B583" s="11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11"/>
      <c r="R583" s="37"/>
      <c r="S583" s="37"/>
      <c r="T583" s="37"/>
      <c r="U583" s="37"/>
      <c r="V583" s="37"/>
      <c r="W583" s="7"/>
      <c r="X583" s="7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</row>
    <row r="584" spans="2:45" ht="12.75" customHeight="1" x14ac:dyDescent="0.2">
      <c r="B584" s="11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11"/>
      <c r="R584" s="37"/>
      <c r="S584" s="37"/>
      <c r="T584" s="37"/>
      <c r="U584" s="37"/>
      <c r="V584" s="37"/>
      <c r="W584" s="7"/>
      <c r="X584" s="7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</row>
    <row r="585" spans="2:45" ht="12.75" customHeight="1" x14ac:dyDescent="0.2">
      <c r="B585" s="11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11"/>
      <c r="R585" s="37"/>
      <c r="S585" s="37"/>
      <c r="T585" s="37"/>
      <c r="U585" s="37"/>
      <c r="V585" s="37"/>
      <c r="W585" s="7"/>
      <c r="X585" s="7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</row>
    <row r="586" spans="2:45" ht="12.75" customHeight="1" x14ac:dyDescent="0.2">
      <c r="B586" s="11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11"/>
      <c r="R586" s="37"/>
      <c r="S586" s="37"/>
      <c r="T586" s="37"/>
      <c r="U586" s="37"/>
      <c r="V586" s="37"/>
      <c r="W586" s="7"/>
      <c r="X586" s="7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</row>
    <row r="587" spans="2:45" ht="12.75" customHeight="1" x14ac:dyDescent="0.2">
      <c r="B587" s="11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11"/>
      <c r="R587" s="37"/>
      <c r="S587" s="37"/>
      <c r="T587" s="37"/>
      <c r="U587" s="37"/>
      <c r="V587" s="37"/>
      <c r="W587" s="7"/>
      <c r="X587" s="7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</row>
    <row r="588" spans="2:45" ht="12.75" customHeight="1" x14ac:dyDescent="0.2">
      <c r="B588" s="11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11"/>
      <c r="R588" s="37"/>
      <c r="S588" s="37"/>
      <c r="T588" s="37"/>
      <c r="U588" s="37"/>
      <c r="V588" s="37"/>
      <c r="W588" s="7"/>
      <c r="X588" s="7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</row>
    <row r="589" spans="2:45" ht="12.75" customHeight="1" x14ac:dyDescent="0.2">
      <c r="B589" s="11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11"/>
      <c r="R589" s="37"/>
      <c r="S589" s="37"/>
      <c r="T589" s="37"/>
      <c r="U589" s="37"/>
      <c r="V589" s="37"/>
      <c r="W589" s="7"/>
      <c r="X589" s="7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</row>
    <row r="590" spans="2:45" ht="12.75" customHeight="1" x14ac:dyDescent="0.2">
      <c r="B590" s="11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11"/>
      <c r="R590" s="37"/>
      <c r="S590" s="37"/>
      <c r="T590" s="37"/>
      <c r="U590" s="37"/>
      <c r="V590" s="37"/>
      <c r="W590" s="7"/>
      <c r="X590" s="7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</row>
    <row r="591" spans="2:45" ht="12.75" customHeight="1" x14ac:dyDescent="0.2">
      <c r="B591" s="11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11"/>
      <c r="R591" s="37"/>
      <c r="S591" s="37"/>
      <c r="T591" s="37"/>
      <c r="U591" s="37"/>
      <c r="V591" s="37"/>
      <c r="W591" s="7"/>
      <c r="X591" s="7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</row>
    <row r="592" spans="2:45" ht="12.75" customHeight="1" x14ac:dyDescent="0.2">
      <c r="B592" s="11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11"/>
      <c r="R592" s="37"/>
      <c r="S592" s="37"/>
      <c r="T592" s="37"/>
      <c r="U592" s="37"/>
      <c r="V592" s="37"/>
      <c r="W592" s="7"/>
      <c r="X592" s="7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</row>
    <row r="593" spans="2:45" ht="12.75" customHeight="1" x14ac:dyDescent="0.2">
      <c r="B593" s="11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11"/>
      <c r="R593" s="37"/>
      <c r="S593" s="37"/>
      <c r="T593" s="37"/>
      <c r="U593" s="37"/>
      <c r="V593" s="37"/>
      <c r="W593" s="7"/>
      <c r="X593" s="7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</row>
    <row r="594" spans="2:45" ht="12.75" customHeight="1" x14ac:dyDescent="0.2">
      <c r="B594" s="11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11"/>
      <c r="R594" s="37"/>
      <c r="S594" s="37"/>
      <c r="T594" s="37"/>
      <c r="U594" s="37"/>
      <c r="V594" s="37"/>
      <c r="W594" s="7"/>
      <c r="X594" s="7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</row>
    <row r="595" spans="2:45" ht="12.75" customHeight="1" x14ac:dyDescent="0.2">
      <c r="B595" s="11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11"/>
      <c r="R595" s="37"/>
      <c r="S595" s="37"/>
      <c r="T595" s="37"/>
      <c r="U595" s="37"/>
      <c r="V595" s="37"/>
      <c r="W595" s="7"/>
      <c r="X595" s="7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</row>
    <row r="596" spans="2:45" ht="12.75" customHeight="1" x14ac:dyDescent="0.2">
      <c r="B596" s="11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11"/>
      <c r="R596" s="37"/>
      <c r="S596" s="37"/>
      <c r="T596" s="37"/>
      <c r="U596" s="37"/>
      <c r="V596" s="37"/>
      <c r="W596" s="7"/>
      <c r="X596" s="7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</row>
    <row r="597" spans="2:45" ht="12.75" customHeight="1" x14ac:dyDescent="0.2">
      <c r="B597" s="11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11"/>
      <c r="R597" s="37"/>
      <c r="S597" s="37"/>
      <c r="T597" s="37"/>
      <c r="U597" s="37"/>
      <c r="V597" s="37"/>
      <c r="W597" s="7"/>
      <c r="X597" s="7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</row>
    <row r="598" spans="2:45" ht="12.75" customHeight="1" x14ac:dyDescent="0.2">
      <c r="B598" s="11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11"/>
      <c r="R598" s="37"/>
      <c r="S598" s="37"/>
      <c r="T598" s="37"/>
      <c r="U598" s="37"/>
      <c r="V598" s="37"/>
      <c r="W598" s="7"/>
      <c r="X598" s="7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</row>
    <row r="599" spans="2:45" ht="12.75" customHeight="1" x14ac:dyDescent="0.2">
      <c r="B599" s="11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11"/>
      <c r="R599" s="37"/>
      <c r="S599" s="37"/>
      <c r="T599" s="37"/>
      <c r="U599" s="37"/>
      <c r="V599" s="37"/>
      <c r="W599" s="7"/>
      <c r="X599" s="7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</row>
    <row r="600" spans="2:45" ht="12.75" customHeight="1" x14ac:dyDescent="0.2">
      <c r="B600" s="11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11"/>
      <c r="R600" s="37"/>
      <c r="S600" s="37"/>
      <c r="T600" s="37"/>
      <c r="U600" s="37"/>
      <c r="V600" s="37"/>
      <c r="W600" s="7"/>
      <c r="X600" s="7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</row>
    <row r="601" spans="2:45" ht="12.75" customHeight="1" x14ac:dyDescent="0.2">
      <c r="B601" s="11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11"/>
      <c r="R601" s="37"/>
      <c r="S601" s="37"/>
      <c r="T601" s="37"/>
      <c r="U601" s="37"/>
      <c r="V601" s="37"/>
      <c r="W601" s="7"/>
      <c r="X601" s="7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</row>
    <row r="602" spans="2:45" ht="12.75" customHeight="1" x14ac:dyDescent="0.2">
      <c r="B602" s="11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11"/>
      <c r="R602" s="37"/>
      <c r="S602" s="37"/>
      <c r="T602" s="37"/>
      <c r="U602" s="37"/>
      <c r="V602" s="37"/>
      <c r="W602" s="7"/>
      <c r="X602" s="7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</row>
    <row r="603" spans="2:45" ht="12.75" customHeight="1" x14ac:dyDescent="0.2">
      <c r="B603" s="11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11"/>
      <c r="R603" s="37"/>
      <c r="S603" s="37"/>
      <c r="T603" s="37"/>
      <c r="U603" s="37"/>
      <c r="V603" s="37"/>
      <c r="W603" s="7"/>
      <c r="X603" s="7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</row>
    <row r="604" spans="2:45" ht="12.75" customHeight="1" x14ac:dyDescent="0.2">
      <c r="B604" s="11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11"/>
      <c r="R604" s="37"/>
      <c r="S604" s="37"/>
      <c r="T604" s="37"/>
      <c r="U604" s="37"/>
      <c r="V604" s="37"/>
      <c r="W604" s="7"/>
      <c r="X604" s="7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</row>
    <row r="605" spans="2:45" ht="12.75" customHeight="1" x14ac:dyDescent="0.2">
      <c r="B605" s="11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11"/>
      <c r="R605" s="37"/>
      <c r="S605" s="37"/>
      <c r="T605" s="37"/>
      <c r="U605" s="37"/>
      <c r="V605" s="37"/>
      <c r="W605" s="7"/>
      <c r="X605" s="7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</row>
    <row r="606" spans="2:45" ht="12.75" customHeight="1" x14ac:dyDescent="0.2">
      <c r="B606" s="11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11"/>
      <c r="R606" s="37"/>
      <c r="S606" s="37"/>
      <c r="T606" s="37"/>
      <c r="U606" s="37"/>
      <c r="V606" s="37"/>
      <c r="W606" s="7"/>
      <c r="X606" s="7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</row>
    <row r="607" spans="2:45" ht="12.75" customHeight="1" x14ac:dyDescent="0.2">
      <c r="B607" s="11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11"/>
      <c r="R607" s="37"/>
      <c r="S607" s="37"/>
      <c r="T607" s="37"/>
      <c r="U607" s="37"/>
      <c r="V607" s="37"/>
      <c r="W607" s="7"/>
      <c r="X607" s="7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</row>
    <row r="608" spans="2:45" ht="12.75" customHeight="1" x14ac:dyDescent="0.2">
      <c r="B608" s="11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11"/>
      <c r="R608" s="37"/>
      <c r="S608" s="37"/>
      <c r="T608" s="37"/>
      <c r="U608" s="37"/>
      <c r="V608" s="37"/>
      <c r="W608" s="7"/>
      <c r="X608" s="7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</row>
    <row r="609" spans="2:45" ht="12.75" customHeight="1" x14ac:dyDescent="0.2">
      <c r="B609" s="11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11"/>
      <c r="R609" s="37"/>
      <c r="S609" s="37"/>
      <c r="T609" s="37"/>
      <c r="U609" s="37"/>
      <c r="V609" s="37"/>
      <c r="W609" s="7"/>
      <c r="X609" s="7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</row>
    <row r="610" spans="2:45" ht="12.75" customHeight="1" x14ac:dyDescent="0.2">
      <c r="B610" s="11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11"/>
      <c r="R610" s="37"/>
      <c r="S610" s="37"/>
      <c r="T610" s="37"/>
      <c r="U610" s="37"/>
      <c r="V610" s="37"/>
      <c r="W610" s="7"/>
      <c r="X610" s="7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</row>
    <row r="611" spans="2:45" ht="12.75" customHeight="1" x14ac:dyDescent="0.2">
      <c r="B611" s="11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11"/>
      <c r="R611" s="37"/>
      <c r="S611" s="37"/>
      <c r="T611" s="37"/>
      <c r="U611" s="37"/>
      <c r="V611" s="37"/>
      <c r="W611" s="7"/>
      <c r="X611" s="7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</row>
    <row r="612" spans="2:45" ht="12.75" customHeight="1" x14ac:dyDescent="0.2">
      <c r="B612" s="11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11"/>
      <c r="R612" s="37"/>
      <c r="S612" s="37"/>
      <c r="T612" s="37"/>
      <c r="U612" s="37"/>
      <c r="V612" s="37"/>
      <c r="W612" s="7"/>
      <c r="X612" s="7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</row>
    <row r="613" spans="2:45" ht="12.75" customHeight="1" x14ac:dyDescent="0.2">
      <c r="B613" s="11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11"/>
      <c r="R613" s="37"/>
      <c r="S613" s="37"/>
      <c r="T613" s="37"/>
      <c r="U613" s="37"/>
      <c r="V613" s="37"/>
      <c r="W613" s="7"/>
      <c r="X613" s="7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</row>
    <row r="614" spans="2:45" ht="12.75" customHeight="1" x14ac:dyDescent="0.2">
      <c r="B614" s="11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11"/>
      <c r="R614" s="37"/>
      <c r="S614" s="37"/>
      <c r="T614" s="37"/>
      <c r="U614" s="37"/>
      <c r="V614" s="37"/>
      <c r="W614" s="7"/>
      <c r="X614" s="7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</row>
    <row r="615" spans="2:45" ht="12.75" customHeight="1" x14ac:dyDescent="0.2">
      <c r="B615" s="11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11"/>
      <c r="R615" s="37"/>
      <c r="S615" s="37"/>
      <c r="T615" s="37"/>
      <c r="U615" s="37"/>
      <c r="V615" s="37"/>
      <c r="W615" s="7"/>
      <c r="X615" s="7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</row>
    <row r="616" spans="2:45" ht="12.75" customHeight="1" x14ac:dyDescent="0.2">
      <c r="B616" s="11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11"/>
      <c r="R616" s="37"/>
      <c r="S616" s="37"/>
      <c r="T616" s="37"/>
      <c r="U616" s="37"/>
      <c r="V616" s="37"/>
      <c r="W616" s="7"/>
      <c r="X616" s="7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</row>
    <row r="617" spans="2:45" ht="12.75" customHeight="1" x14ac:dyDescent="0.2">
      <c r="B617" s="11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11"/>
      <c r="R617" s="37"/>
      <c r="S617" s="37"/>
      <c r="T617" s="37"/>
      <c r="U617" s="37"/>
      <c r="V617" s="37"/>
      <c r="W617" s="7"/>
      <c r="X617" s="7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</row>
    <row r="618" spans="2:45" ht="12.75" customHeight="1" x14ac:dyDescent="0.2">
      <c r="B618" s="11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11"/>
      <c r="R618" s="37"/>
      <c r="S618" s="37"/>
      <c r="T618" s="37"/>
      <c r="U618" s="37"/>
      <c r="V618" s="37"/>
      <c r="W618" s="7"/>
      <c r="X618" s="7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</row>
    <row r="619" spans="2:45" ht="12.75" customHeight="1" x14ac:dyDescent="0.2">
      <c r="B619" s="11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11"/>
      <c r="R619" s="37"/>
      <c r="S619" s="37"/>
      <c r="T619" s="37"/>
      <c r="U619" s="37"/>
      <c r="V619" s="37"/>
      <c r="W619" s="7"/>
      <c r="X619" s="7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</row>
    <row r="620" spans="2:45" ht="12.75" customHeight="1" x14ac:dyDescent="0.2">
      <c r="B620" s="11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11"/>
      <c r="R620" s="37"/>
      <c r="S620" s="37"/>
      <c r="T620" s="37"/>
      <c r="U620" s="37"/>
      <c r="V620" s="37"/>
      <c r="W620" s="7"/>
      <c r="X620" s="7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</row>
    <row r="621" spans="2:45" ht="12.75" customHeight="1" x14ac:dyDescent="0.2">
      <c r="B621" s="11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11"/>
      <c r="R621" s="37"/>
      <c r="S621" s="37"/>
      <c r="T621" s="37"/>
      <c r="U621" s="37"/>
      <c r="V621" s="37"/>
      <c r="W621" s="7"/>
      <c r="X621" s="7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</row>
    <row r="622" spans="2:45" ht="12.75" customHeight="1" x14ac:dyDescent="0.2">
      <c r="B622" s="11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11"/>
      <c r="R622" s="37"/>
      <c r="S622" s="37"/>
      <c r="T622" s="37"/>
      <c r="U622" s="37"/>
      <c r="V622" s="37"/>
      <c r="W622" s="7"/>
      <c r="X622" s="7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</row>
    <row r="623" spans="2:45" ht="12.75" customHeight="1" x14ac:dyDescent="0.2">
      <c r="B623" s="11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11"/>
      <c r="R623" s="37"/>
      <c r="S623" s="37"/>
      <c r="T623" s="37"/>
      <c r="U623" s="37"/>
      <c r="V623" s="37"/>
      <c r="W623" s="7"/>
      <c r="X623" s="7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</row>
    <row r="624" spans="2:45" ht="12.75" customHeight="1" x14ac:dyDescent="0.2">
      <c r="B624" s="11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11"/>
      <c r="R624" s="37"/>
      <c r="S624" s="37"/>
      <c r="T624" s="37"/>
      <c r="U624" s="37"/>
      <c r="V624" s="37"/>
      <c r="W624" s="7"/>
      <c r="X624" s="7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</row>
    <row r="625" spans="2:45" ht="12.75" customHeight="1" x14ac:dyDescent="0.2">
      <c r="B625" s="11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11"/>
      <c r="R625" s="37"/>
      <c r="S625" s="37"/>
      <c r="T625" s="37"/>
      <c r="U625" s="37"/>
      <c r="V625" s="37"/>
      <c r="W625" s="7"/>
      <c r="X625" s="7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</row>
    <row r="626" spans="2:45" ht="12.75" customHeight="1" x14ac:dyDescent="0.2">
      <c r="B626" s="11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11"/>
      <c r="R626" s="37"/>
      <c r="S626" s="37"/>
      <c r="T626" s="37"/>
      <c r="U626" s="37"/>
      <c r="V626" s="37"/>
      <c r="W626" s="7"/>
      <c r="X626" s="7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</row>
    <row r="627" spans="2:45" ht="12.75" customHeight="1" x14ac:dyDescent="0.2">
      <c r="B627" s="11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11"/>
      <c r="R627" s="37"/>
      <c r="S627" s="37"/>
      <c r="T627" s="37"/>
      <c r="U627" s="37"/>
      <c r="V627" s="37"/>
      <c r="W627" s="7"/>
      <c r="X627" s="7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</row>
    <row r="628" spans="2:45" ht="12.75" customHeight="1" x14ac:dyDescent="0.2">
      <c r="B628" s="11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11"/>
      <c r="R628" s="37"/>
      <c r="S628" s="37"/>
      <c r="T628" s="37"/>
      <c r="U628" s="37"/>
      <c r="V628" s="37"/>
      <c r="W628" s="7"/>
      <c r="X628" s="7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</row>
    <row r="629" spans="2:45" ht="12.75" customHeight="1" x14ac:dyDescent="0.2">
      <c r="B629" s="11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11"/>
      <c r="R629" s="37"/>
      <c r="S629" s="37"/>
      <c r="T629" s="37"/>
      <c r="U629" s="37"/>
      <c r="V629" s="37"/>
      <c r="W629" s="7"/>
      <c r="X629" s="7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</row>
    <row r="630" spans="2:45" ht="12.75" customHeight="1" x14ac:dyDescent="0.2">
      <c r="B630" s="11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11"/>
      <c r="R630" s="37"/>
      <c r="S630" s="37"/>
      <c r="T630" s="37"/>
      <c r="U630" s="37"/>
      <c r="V630" s="37"/>
      <c r="W630" s="7"/>
      <c r="X630" s="7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</row>
    <row r="631" spans="2:45" ht="12.75" customHeight="1" x14ac:dyDescent="0.2">
      <c r="B631" s="11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11"/>
      <c r="R631" s="37"/>
      <c r="S631" s="37"/>
      <c r="T631" s="37"/>
      <c r="U631" s="37"/>
      <c r="V631" s="37"/>
      <c r="W631" s="7"/>
      <c r="X631" s="7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</row>
    <row r="632" spans="2:45" ht="12.75" customHeight="1" x14ac:dyDescent="0.2">
      <c r="B632" s="11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11"/>
      <c r="R632" s="37"/>
      <c r="S632" s="37"/>
      <c r="T632" s="37"/>
      <c r="U632" s="37"/>
      <c r="V632" s="37"/>
      <c r="W632" s="7"/>
      <c r="X632" s="7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</row>
    <row r="633" spans="2:45" ht="12.75" customHeight="1" x14ac:dyDescent="0.2">
      <c r="B633" s="11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11"/>
      <c r="R633" s="37"/>
      <c r="S633" s="37"/>
      <c r="T633" s="37"/>
      <c r="U633" s="37"/>
      <c r="V633" s="37"/>
      <c r="W633" s="7"/>
      <c r="X633" s="7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</row>
    <row r="634" spans="2:45" ht="12.75" customHeight="1" x14ac:dyDescent="0.2">
      <c r="B634" s="11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11"/>
      <c r="R634" s="37"/>
      <c r="S634" s="37"/>
      <c r="T634" s="37"/>
      <c r="U634" s="37"/>
      <c r="V634" s="37"/>
      <c r="W634" s="7"/>
      <c r="X634" s="7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</row>
    <row r="635" spans="2:45" ht="12.75" customHeight="1" x14ac:dyDescent="0.2">
      <c r="B635" s="11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11"/>
      <c r="R635" s="37"/>
      <c r="S635" s="37"/>
      <c r="T635" s="37"/>
      <c r="U635" s="37"/>
      <c r="V635" s="37"/>
      <c r="W635" s="7"/>
      <c r="X635" s="7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</row>
    <row r="636" spans="2:45" ht="12.75" customHeight="1" x14ac:dyDescent="0.2">
      <c r="B636" s="11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11"/>
      <c r="R636" s="37"/>
      <c r="S636" s="37"/>
      <c r="T636" s="37"/>
      <c r="U636" s="37"/>
      <c r="V636" s="37"/>
      <c r="W636" s="7"/>
      <c r="X636" s="7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</row>
    <row r="637" spans="2:45" ht="12.75" customHeight="1" x14ac:dyDescent="0.2">
      <c r="B637" s="11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11"/>
      <c r="R637" s="37"/>
      <c r="S637" s="37"/>
      <c r="T637" s="37"/>
      <c r="U637" s="37"/>
      <c r="V637" s="37"/>
      <c r="W637" s="7"/>
      <c r="X637" s="7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</row>
    <row r="638" spans="2:45" ht="12.75" customHeight="1" x14ac:dyDescent="0.2">
      <c r="B638" s="11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11"/>
      <c r="R638" s="37"/>
      <c r="S638" s="37"/>
      <c r="T638" s="37"/>
      <c r="U638" s="37"/>
      <c r="V638" s="37"/>
      <c r="W638" s="7"/>
      <c r="X638" s="7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</row>
    <row r="639" spans="2:45" ht="12.75" customHeight="1" x14ac:dyDescent="0.2">
      <c r="B639" s="11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11"/>
      <c r="R639" s="37"/>
      <c r="S639" s="37"/>
      <c r="T639" s="37"/>
      <c r="U639" s="37"/>
      <c r="V639" s="37"/>
      <c r="W639" s="7"/>
      <c r="X639" s="7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</row>
    <row r="640" spans="2:45" ht="12.75" customHeight="1" x14ac:dyDescent="0.2">
      <c r="B640" s="11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11"/>
      <c r="R640" s="37"/>
      <c r="S640" s="37"/>
      <c r="T640" s="37"/>
      <c r="U640" s="37"/>
      <c r="V640" s="37"/>
      <c r="W640" s="7"/>
      <c r="X640" s="7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</row>
    <row r="641" spans="2:45" ht="12.75" customHeight="1" x14ac:dyDescent="0.2">
      <c r="B641" s="11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11"/>
      <c r="R641" s="37"/>
      <c r="S641" s="37"/>
      <c r="T641" s="37"/>
      <c r="U641" s="37"/>
      <c r="V641" s="37"/>
      <c r="W641" s="7"/>
      <c r="X641" s="7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</row>
    <row r="642" spans="2:45" ht="12.75" customHeight="1" x14ac:dyDescent="0.2">
      <c r="B642" s="11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11"/>
      <c r="R642" s="37"/>
      <c r="S642" s="37"/>
      <c r="T642" s="37"/>
      <c r="U642" s="37"/>
      <c r="V642" s="37"/>
      <c r="W642" s="7"/>
      <c r="X642" s="7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</row>
    <row r="643" spans="2:45" ht="12.75" customHeight="1" x14ac:dyDescent="0.2">
      <c r="B643" s="11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11"/>
      <c r="R643" s="37"/>
      <c r="S643" s="37"/>
      <c r="T643" s="37"/>
      <c r="U643" s="37"/>
      <c r="V643" s="37"/>
      <c r="W643" s="7"/>
      <c r="X643" s="7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</row>
    <row r="644" spans="2:45" ht="12.75" customHeight="1" x14ac:dyDescent="0.2">
      <c r="B644" s="11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11"/>
      <c r="R644" s="37"/>
      <c r="S644" s="37"/>
      <c r="T644" s="37"/>
      <c r="U644" s="37"/>
      <c r="V644" s="37"/>
      <c r="W644" s="7"/>
      <c r="X644" s="7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</row>
    <row r="645" spans="2:45" ht="12.75" customHeight="1" x14ac:dyDescent="0.2">
      <c r="B645" s="11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11"/>
      <c r="R645" s="37"/>
      <c r="S645" s="37"/>
      <c r="T645" s="37"/>
      <c r="U645" s="37"/>
      <c r="V645" s="37"/>
      <c r="W645" s="7"/>
      <c r="X645" s="7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</row>
    <row r="646" spans="2:45" ht="12.75" customHeight="1" x14ac:dyDescent="0.2">
      <c r="B646" s="11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11"/>
      <c r="R646" s="37"/>
      <c r="S646" s="37"/>
      <c r="T646" s="37"/>
      <c r="U646" s="37"/>
      <c r="V646" s="37"/>
      <c r="W646" s="7"/>
      <c r="X646" s="7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</row>
    <row r="647" spans="2:45" ht="12.75" customHeight="1" x14ac:dyDescent="0.2">
      <c r="B647" s="11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11"/>
      <c r="R647" s="37"/>
      <c r="S647" s="37"/>
      <c r="T647" s="37"/>
      <c r="U647" s="37"/>
      <c r="V647" s="37"/>
      <c r="W647" s="7"/>
      <c r="X647" s="7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</row>
    <row r="648" spans="2:45" ht="12.75" customHeight="1" x14ac:dyDescent="0.2">
      <c r="B648" s="11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11"/>
      <c r="R648" s="37"/>
      <c r="S648" s="37"/>
      <c r="T648" s="37"/>
      <c r="U648" s="37"/>
      <c r="V648" s="37"/>
      <c r="W648" s="7"/>
      <c r="X648" s="7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</row>
    <row r="649" spans="2:45" ht="12.75" customHeight="1" x14ac:dyDescent="0.2">
      <c r="B649" s="11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11"/>
      <c r="R649" s="37"/>
      <c r="S649" s="37"/>
      <c r="T649" s="37"/>
      <c r="U649" s="37"/>
      <c r="V649" s="37"/>
      <c r="W649" s="7"/>
      <c r="X649" s="7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</row>
    <row r="650" spans="2:45" ht="12.75" customHeight="1" x14ac:dyDescent="0.2">
      <c r="B650" s="11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11"/>
      <c r="R650" s="37"/>
      <c r="S650" s="37"/>
      <c r="T650" s="37"/>
      <c r="U650" s="37"/>
      <c r="V650" s="37"/>
      <c r="W650" s="7"/>
      <c r="X650" s="7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</row>
    <row r="651" spans="2:45" ht="12.75" customHeight="1" x14ac:dyDescent="0.2">
      <c r="B651" s="11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11"/>
      <c r="R651" s="37"/>
      <c r="S651" s="37"/>
      <c r="T651" s="37"/>
      <c r="U651" s="37"/>
      <c r="V651" s="37"/>
      <c r="W651" s="7"/>
      <c r="X651" s="7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</row>
    <row r="652" spans="2:45" ht="12.75" customHeight="1" x14ac:dyDescent="0.2">
      <c r="B652" s="11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11"/>
      <c r="R652" s="37"/>
      <c r="S652" s="37"/>
      <c r="T652" s="37"/>
      <c r="U652" s="37"/>
      <c r="V652" s="37"/>
      <c r="W652" s="7"/>
      <c r="X652" s="7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</row>
    <row r="653" spans="2:45" ht="12.75" customHeight="1" x14ac:dyDescent="0.2">
      <c r="B653" s="11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11"/>
      <c r="R653" s="37"/>
      <c r="S653" s="37"/>
      <c r="T653" s="37"/>
      <c r="U653" s="37"/>
      <c r="V653" s="37"/>
      <c r="W653" s="7"/>
      <c r="X653" s="7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</row>
    <row r="654" spans="2:45" ht="12.75" customHeight="1" x14ac:dyDescent="0.2">
      <c r="B654" s="11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11"/>
      <c r="R654" s="37"/>
      <c r="S654" s="37"/>
      <c r="T654" s="37"/>
      <c r="U654" s="37"/>
      <c r="V654" s="37"/>
      <c r="W654" s="7"/>
      <c r="X654" s="7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</row>
    <row r="655" spans="2:45" ht="12.75" customHeight="1" x14ac:dyDescent="0.2">
      <c r="B655" s="11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11"/>
      <c r="R655" s="37"/>
      <c r="S655" s="37"/>
      <c r="T655" s="37"/>
      <c r="U655" s="37"/>
      <c r="V655" s="37"/>
      <c r="W655" s="7"/>
      <c r="X655" s="7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</row>
    <row r="656" spans="2:45" ht="12.75" customHeight="1" x14ac:dyDescent="0.2">
      <c r="B656" s="11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11"/>
      <c r="R656" s="37"/>
      <c r="S656" s="37"/>
      <c r="T656" s="37"/>
      <c r="U656" s="37"/>
      <c r="V656" s="37"/>
      <c r="W656" s="7"/>
      <c r="X656" s="7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</row>
    <row r="657" spans="2:45" ht="12.75" customHeight="1" x14ac:dyDescent="0.2">
      <c r="B657" s="11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11"/>
      <c r="R657" s="37"/>
      <c r="S657" s="37"/>
      <c r="T657" s="37"/>
      <c r="U657" s="37"/>
      <c r="V657" s="37"/>
      <c r="W657" s="7"/>
      <c r="X657" s="7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</row>
    <row r="658" spans="2:45" ht="12.75" customHeight="1" x14ac:dyDescent="0.2">
      <c r="B658" s="11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11"/>
      <c r="R658" s="37"/>
      <c r="S658" s="37"/>
      <c r="T658" s="37"/>
      <c r="U658" s="37"/>
      <c r="V658" s="37"/>
      <c r="W658" s="7"/>
      <c r="X658" s="7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</row>
    <row r="659" spans="2:45" ht="12.75" customHeight="1" x14ac:dyDescent="0.2">
      <c r="B659" s="11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11"/>
      <c r="R659" s="37"/>
      <c r="S659" s="37"/>
      <c r="T659" s="37"/>
      <c r="U659" s="37"/>
      <c r="V659" s="37"/>
      <c r="W659" s="7"/>
      <c r="X659" s="7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</row>
    <row r="660" spans="2:45" ht="12.75" customHeight="1" x14ac:dyDescent="0.2">
      <c r="B660" s="11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11"/>
      <c r="R660" s="37"/>
      <c r="S660" s="37"/>
      <c r="T660" s="37"/>
      <c r="U660" s="37"/>
      <c r="V660" s="37"/>
      <c r="W660" s="7"/>
      <c r="X660" s="7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</row>
    <row r="661" spans="2:45" ht="12.75" customHeight="1" x14ac:dyDescent="0.2">
      <c r="B661" s="11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11"/>
      <c r="R661" s="37"/>
      <c r="S661" s="37"/>
      <c r="T661" s="37"/>
      <c r="U661" s="37"/>
      <c r="V661" s="37"/>
      <c r="W661" s="7"/>
      <c r="X661" s="7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</row>
    <row r="662" spans="2:45" ht="12.75" customHeight="1" x14ac:dyDescent="0.2">
      <c r="B662" s="11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11"/>
      <c r="R662" s="37"/>
      <c r="S662" s="37"/>
      <c r="T662" s="37"/>
      <c r="U662" s="37"/>
      <c r="V662" s="37"/>
      <c r="W662" s="7"/>
      <c r="X662" s="7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</row>
    <row r="663" spans="2:45" ht="12.75" customHeight="1" x14ac:dyDescent="0.2">
      <c r="B663" s="11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11"/>
      <c r="R663" s="37"/>
      <c r="S663" s="37"/>
      <c r="T663" s="37"/>
      <c r="U663" s="37"/>
      <c r="V663" s="37"/>
      <c r="W663" s="7"/>
      <c r="X663" s="7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</row>
    <row r="664" spans="2:45" ht="12.75" customHeight="1" x14ac:dyDescent="0.2">
      <c r="B664" s="11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11"/>
      <c r="R664" s="37"/>
      <c r="S664" s="37"/>
      <c r="T664" s="37"/>
      <c r="U664" s="37"/>
      <c r="V664" s="37"/>
      <c r="W664" s="7"/>
      <c r="X664" s="7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</row>
    <row r="665" spans="2:45" ht="12.75" customHeight="1" x14ac:dyDescent="0.2">
      <c r="B665" s="11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11"/>
      <c r="R665" s="37"/>
      <c r="S665" s="37"/>
      <c r="T665" s="37"/>
      <c r="U665" s="37"/>
      <c r="V665" s="37"/>
      <c r="W665" s="7"/>
      <c r="X665" s="7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</row>
    <row r="666" spans="2:45" ht="12.75" customHeight="1" x14ac:dyDescent="0.2">
      <c r="B666" s="11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11"/>
      <c r="R666" s="37"/>
      <c r="S666" s="37"/>
      <c r="T666" s="37"/>
      <c r="U666" s="37"/>
      <c r="V666" s="37"/>
      <c r="W666" s="7"/>
      <c r="X666" s="7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</row>
    <row r="667" spans="2:45" ht="12.75" customHeight="1" x14ac:dyDescent="0.2">
      <c r="B667" s="11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11"/>
      <c r="R667" s="37"/>
      <c r="S667" s="37"/>
      <c r="T667" s="37"/>
      <c r="U667" s="37"/>
      <c r="V667" s="37"/>
      <c r="W667" s="7"/>
      <c r="X667" s="7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</row>
    <row r="668" spans="2:45" ht="12.75" customHeight="1" x14ac:dyDescent="0.2">
      <c r="B668" s="11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11"/>
      <c r="R668" s="37"/>
      <c r="S668" s="37"/>
      <c r="T668" s="37"/>
      <c r="U668" s="37"/>
      <c r="V668" s="37"/>
      <c r="W668" s="7"/>
      <c r="X668" s="7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</row>
    <row r="669" spans="2:45" ht="12.75" customHeight="1" x14ac:dyDescent="0.2">
      <c r="B669" s="11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11"/>
      <c r="R669" s="37"/>
      <c r="S669" s="37"/>
      <c r="T669" s="37"/>
      <c r="U669" s="37"/>
      <c r="V669" s="37"/>
      <c r="W669" s="7"/>
      <c r="X669" s="7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</row>
    <row r="670" spans="2:45" ht="12.75" customHeight="1" x14ac:dyDescent="0.2">
      <c r="B670" s="11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11"/>
      <c r="R670" s="37"/>
      <c r="S670" s="37"/>
      <c r="T670" s="37"/>
      <c r="U670" s="37"/>
      <c r="V670" s="37"/>
      <c r="W670" s="7"/>
      <c r="X670" s="7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</row>
    <row r="671" spans="2:45" ht="12.75" customHeight="1" x14ac:dyDescent="0.2">
      <c r="B671" s="11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11"/>
      <c r="R671" s="37"/>
      <c r="S671" s="37"/>
      <c r="T671" s="37"/>
      <c r="U671" s="37"/>
      <c r="V671" s="37"/>
      <c r="W671" s="7"/>
      <c r="X671" s="7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</row>
    <row r="672" spans="2:45" ht="12.75" customHeight="1" x14ac:dyDescent="0.2">
      <c r="B672" s="11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11"/>
      <c r="R672" s="37"/>
      <c r="S672" s="37"/>
      <c r="T672" s="37"/>
      <c r="U672" s="37"/>
      <c r="V672" s="37"/>
      <c r="W672" s="7"/>
      <c r="X672" s="7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</row>
    <row r="673" spans="2:45" ht="12.75" customHeight="1" x14ac:dyDescent="0.2">
      <c r="B673" s="11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11"/>
      <c r="R673" s="37"/>
      <c r="S673" s="37"/>
      <c r="T673" s="37"/>
      <c r="U673" s="37"/>
      <c r="V673" s="37"/>
      <c r="W673" s="7"/>
      <c r="X673" s="7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</row>
    <row r="674" spans="2:45" ht="12.75" customHeight="1" x14ac:dyDescent="0.2">
      <c r="B674" s="11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11"/>
      <c r="R674" s="37"/>
      <c r="S674" s="37"/>
      <c r="T674" s="37"/>
      <c r="U674" s="37"/>
      <c r="V674" s="37"/>
      <c r="W674" s="7"/>
      <c r="X674" s="7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</row>
    <row r="675" spans="2:45" ht="12.75" customHeight="1" x14ac:dyDescent="0.2">
      <c r="B675" s="11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11"/>
      <c r="R675" s="37"/>
      <c r="S675" s="37"/>
      <c r="T675" s="37"/>
      <c r="U675" s="37"/>
      <c r="V675" s="37"/>
      <c r="W675" s="7"/>
      <c r="X675" s="7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</row>
    <row r="676" spans="2:45" ht="12.75" customHeight="1" x14ac:dyDescent="0.2">
      <c r="B676" s="11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11"/>
      <c r="R676" s="37"/>
      <c r="S676" s="37"/>
      <c r="T676" s="37"/>
      <c r="U676" s="37"/>
      <c r="V676" s="37"/>
      <c r="W676" s="7"/>
      <c r="X676" s="7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</row>
    <row r="677" spans="2:45" ht="12.75" customHeight="1" x14ac:dyDescent="0.2">
      <c r="B677" s="11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11"/>
      <c r="R677" s="37"/>
      <c r="S677" s="37"/>
      <c r="T677" s="37"/>
      <c r="U677" s="37"/>
      <c r="V677" s="37"/>
      <c r="W677" s="7"/>
      <c r="X677" s="7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</row>
    <row r="678" spans="2:45" ht="12.75" customHeight="1" x14ac:dyDescent="0.2">
      <c r="B678" s="11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11"/>
      <c r="R678" s="37"/>
      <c r="S678" s="37"/>
      <c r="T678" s="37"/>
      <c r="U678" s="37"/>
      <c r="V678" s="37"/>
      <c r="W678" s="7"/>
      <c r="X678" s="7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</row>
    <row r="679" spans="2:45" ht="12.75" customHeight="1" x14ac:dyDescent="0.2">
      <c r="B679" s="11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11"/>
      <c r="R679" s="37"/>
      <c r="S679" s="37"/>
      <c r="T679" s="37"/>
      <c r="U679" s="37"/>
      <c r="V679" s="37"/>
      <c r="W679" s="7"/>
      <c r="X679" s="7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</row>
    <row r="680" spans="2:45" ht="12.75" customHeight="1" x14ac:dyDescent="0.2">
      <c r="B680" s="11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11"/>
      <c r="R680" s="37"/>
      <c r="S680" s="37"/>
      <c r="T680" s="37"/>
      <c r="U680" s="37"/>
      <c r="V680" s="37"/>
      <c r="W680" s="7"/>
      <c r="X680" s="7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</row>
    <row r="681" spans="2:45" ht="12.75" customHeight="1" x14ac:dyDescent="0.2">
      <c r="B681" s="11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11"/>
      <c r="R681" s="37"/>
      <c r="S681" s="37"/>
      <c r="T681" s="37"/>
      <c r="U681" s="37"/>
      <c r="V681" s="37"/>
      <c r="W681" s="7"/>
      <c r="X681" s="7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</row>
    <row r="682" spans="2:45" ht="12.75" customHeight="1" x14ac:dyDescent="0.2">
      <c r="B682" s="11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11"/>
      <c r="R682" s="37"/>
      <c r="S682" s="37"/>
      <c r="T682" s="37"/>
      <c r="U682" s="37"/>
      <c r="V682" s="37"/>
      <c r="W682" s="7"/>
      <c r="X682" s="7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</row>
    <row r="683" spans="2:45" ht="12.75" customHeight="1" x14ac:dyDescent="0.2">
      <c r="B683" s="11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11"/>
      <c r="R683" s="37"/>
      <c r="S683" s="37"/>
      <c r="T683" s="37"/>
      <c r="U683" s="37"/>
      <c r="V683" s="37"/>
      <c r="W683" s="7"/>
      <c r="X683" s="7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</row>
    <row r="684" spans="2:45" ht="12.75" customHeight="1" x14ac:dyDescent="0.2">
      <c r="B684" s="11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11"/>
      <c r="R684" s="37"/>
      <c r="S684" s="37"/>
      <c r="T684" s="37"/>
      <c r="U684" s="37"/>
      <c r="V684" s="37"/>
      <c r="W684" s="7"/>
      <c r="X684" s="7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</row>
    <row r="685" spans="2:45" ht="12.75" customHeight="1" x14ac:dyDescent="0.2">
      <c r="B685" s="11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11"/>
      <c r="R685" s="37"/>
      <c r="S685" s="37"/>
      <c r="T685" s="37"/>
      <c r="U685" s="37"/>
      <c r="V685" s="37"/>
      <c r="W685" s="7"/>
      <c r="X685" s="7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</row>
    <row r="686" spans="2:45" ht="12.75" customHeight="1" x14ac:dyDescent="0.2">
      <c r="B686" s="11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11"/>
      <c r="R686" s="37"/>
      <c r="S686" s="37"/>
      <c r="T686" s="37"/>
      <c r="U686" s="37"/>
      <c r="V686" s="37"/>
      <c r="W686" s="7"/>
      <c r="X686" s="7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</row>
    <row r="687" spans="2:45" ht="12.75" customHeight="1" x14ac:dyDescent="0.2">
      <c r="B687" s="11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11"/>
      <c r="R687" s="37"/>
      <c r="S687" s="37"/>
      <c r="T687" s="37"/>
      <c r="U687" s="37"/>
      <c r="V687" s="37"/>
      <c r="W687" s="7"/>
      <c r="X687" s="7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</row>
    <row r="688" spans="2:45" ht="12.75" customHeight="1" x14ac:dyDescent="0.2">
      <c r="B688" s="11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11"/>
      <c r="R688" s="37"/>
      <c r="S688" s="37"/>
      <c r="T688" s="37"/>
      <c r="U688" s="37"/>
      <c r="V688" s="37"/>
      <c r="W688" s="7"/>
      <c r="X688" s="7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</row>
    <row r="689" spans="2:45" ht="12.75" customHeight="1" x14ac:dyDescent="0.2">
      <c r="B689" s="11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11"/>
      <c r="R689" s="37"/>
      <c r="S689" s="37"/>
      <c r="T689" s="37"/>
      <c r="U689" s="37"/>
      <c r="V689" s="37"/>
      <c r="W689" s="7"/>
      <c r="X689" s="7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</row>
    <row r="690" spans="2:45" ht="12.75" customHeight="1" x14ac:dyDescent="0.2">
      <c r="B690" s="11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11"/>
      <c r="R690" s="37"/>
      <c r="S690" s="37"/>
      <c r="T690" s="37"/>
      <c r="U690" s="37"/>
      <c r="V690" s="37"/>
      <c r="W690" s="7"/>
      <c r="X690" s="7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</row>
    <row r="691" spans="2:45" ht="12.75" customHeight="1" x14ac:dyDescent="0.2">
      <c r="B691" s="11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11"/>
      <c r="R691" s="37"/>
      <c r="S691" s="37"/>
      <c r="T691" s="37"/>
      <c r="U691" s="37"/>
      <c r="V691" s="37"/>
      <c r="W691" s="7"/>
      <c r="X691" s="7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</row>
    <row r="692" spans="2:45" ht="12.75" customHeight="1" x14ac:dyDescent="0.2">
      <c r="B692" s="11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11"/>
      <c r="R692" s="37"/>
      <c r="S692" s="37"/>
      <c r="T692" s="37"/>
      <c r="U692" s="37"/>
      <c r="V692" s="37"/>
      <c r="W692" s="7"/>
      <c r="X692" s="7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</row>
    <row r="693" spans="2:45" ht="12.75" customHeight="1" x14ac:dyDescent="0.2">
      <c r="B693" s="11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11"/>
      <c r="R693" s="37"/>
      <c r="S693" s="37"/>
      <c r="T693" s="37"/>
      <c r="U693" s="37"/>
      <c r="V693" s="37"/>
      <c r="W693" s="7"/>
      <c r="X693" s="7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</row>
    <row r="694" spans="2:45" ht="12.75" customHeight="1" x14ac:dyDescent="0.2">
      <c r="B694" s="11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11"/>
      <c r="R694" s="37"/>
      <c r="S694" s="37"/>
      <c r="T694" s="37"/>
      <c r="U694" s="37"/>
      <c r="V694" s="37"/>
      <c r="W694" s="7"/>
      <c r="X694" s="7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</row>
    <row r="695" spans="2:45" ht="12.75" customHeight="1" x14ac:dyDescent="0.2">
      <c r="B695" s="11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11"/>
      <c r="R695" s="37"/>
      <c r="S695" s="37"/>
      <c r="T695" s="37"/>
      <c r="U695" s="37"/>
      <c r="V695" s="37"/>
      <c r="W695" s="7"/>
      <c r="X695" s="7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</row>
    <row r="696" spans="2:45" ht="12.75" customHeight="1" x14ac:dyDescent="0.2">
      <c r="B696" s="11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11"/>
      <c r="R696" s="37"/>
      <c r="S696" s="37"/>
      <c r="T696" s="37"/>
      <c r="U696" s="37"/>
      <c r="V696" s="37"/>
      <c r="W696" s="7"/>
      <c r="X696" s="7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</row>
    <row r="697" spans="2:45" ht="12.75" customHeight="1" x14ac:dyDescent="0.2">
      <c r="B697" s="11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11"/>
      <c r="R697" s="37"/>
      <c r="S697" s="37"/>
      <c r="T697" s="37"/>
      <c r="U697" s="37"/>
      <c r="V697" s="37"/>
      <c r="W697" s="7"/>
      <c r="X697" s="7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</row>
    <row r="698" spans="2:45" ht="12.75" customHeight="1" x14ac:dyDescent="0.2">
      <c r="B698" s="11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11"/>
      <c r="R698" s="37"/>
      <c r="S698" s="37"/>
      <c r="T698" s="37"/>
      <c r="U698" s="37"/>
      <c r="V698" s="37"/>
      <c r="W698" s="7"/>
      <c r="X698" s="7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</row>
    <row r="699" spans="2:45" ht="12.75" customHeight="1" x14ac:dyDescent="0.2">
      <c r="B699" s="11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11"/>
      <c r="R699" s="37"/>
      <c r="S699" s="37"/>
      <c r="T699" s="37"/>
      <c r="U699" s="37"/>
      <c r="V699" s="37"/>
      <c r="W699" s="7"/>
      <c r="X699" s="7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</row>
    <row r="700" spans="2:45" ht="12.75" customHeight="1" x14ac:dyDescent="0.2">
      <c r="B700" s="11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11"/>
      <c r="R700" s="37"/>
      <c r="S700" s="37"/>
      <c r="T700" s="37"/>
      <c r="U700" s="37"/>
      <c r="V700" s="37"/>
      <c r="W700" s="7"/>
      <c r="X700" s="7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</row>
    <row r="701" spans="2:45" ht="12.75" customHeight="1" x14ac:dyDescent="0.2">
      <c r="B701" s="11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11"/>
      <c r="R701" s="37"/>
      <c r="S701" s="37"/>
      <c r="T701" s="37"/>
      <c r="U701" s="37"/>
      <c r="V701" s="37"/>
      <c r="W701" s="7"/>
      <c r="X701" s="7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</row>
    <row r="702" spans="2:45" ht="12.75" customHeight="1" x14ac:dyDescent="0.2">
      <c r="B702" s="11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11"/>
      <c r="R702" s="37"/>
      <c r="S702" s="37"/>
      <c r="T702" s="37"/>
      <c r="U702" s="37"/>
      <c r="V702" s="37"/>
      <c r="W702" s="7"/>
      <c r="X702" s="7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</row>
    <row r="703" spans="2:45" ht="12.75" customHeight="1" x14ac:dyDescent="0.2">
      <c r="B703" s="11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11"/>
      <c r="R703" s="37"/>
      <c r="S703" s="37"/>
      <c r="T703" s="37"/>
      <c r="U703" s="37"/>
      <c r="V703" s="37"/>
      <c r="W703" s="7"/>
      <c r="X703" s="7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</row>
    <row r="704" spans="2:45" ht="12.75" customHeight="1" x14ac:dyDescent="0.2">
      <c r="B704" s="11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11"/>
      <c r="R704" s="37"/>
      <c r="S704" s="37"/>
      <c r="T704" s="37"/>
      <c r="U704" s="37"/>
      <c r="V704" s="37"/>
      <c r="W704" s="7"/>
      <c r="X704" s="7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</row>
    <row r="705" spans="2:45" ht="12.75" customHeight="1" x14ac:dyDescent="0.2">
      <c r="B705" s="11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11"/>
      <c r="R705" s="37"/>
      <c r="S705" s="37"/>
      <c r="T705" s="37"/>
      <c r="U705" s="37"/>
      <c r="V705" s="37"/>
      <c r="W705" s="7"/>
      <c r="X705" s="7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</row>
    <row r="706" spans="2:45" ht="12.75" customHeight="1" x14ac:dyDescent="0.2">
      <c r="B706" s="11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11"/>
      <c r="R706" s="37"/>
      <c r="S706" s="37"/>
      <c r="T706" s="37"/>
      <c r="U706" s="37"/>
      <c r="V706" s="37"/>
      <c r="W706" s="7"/>
      <c r="X706" s="7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</row>
    <row r="707" spans="2:45" ht="12.75" customHeight="1" x14ac:dyDescent="0.2">
      <c r="B707" s="11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11"/>
      <c r="R707" s="37"/>
      <c r="S707" s="37"/>
      <c r="T707" s="37"/>
      <c r="U707" s="37"/>
      <c r="V707" s="37"/>
      <c r="W707" s="7"/>
      <c r="X707" s="7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</row>
    <row r="708" spans="2:45" ht="12.75" customHeight="1" x14ac:dyDescent="0.2">
      <c r="B708" s="11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11"/>
      <c r="R708" s="37"/>
      <c r="S708" s="37"/>
      <c r="T708" s="37"/>
      <c r="U708" s="37"/>
      <c r="V708" s="37"/>
      <c r="W708" s="7"/>
      <c r="X708" s="7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</row>
    <row r="709" spans="2:45" ht="12.75" customHeight="1" x14ac:dyDescent="0.2">
      <c r="B709" s="11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11"/>
      <c r="R709" s="37"/>
      <c r="S709" s="37"/>
      <c r="T709" s="37"/>
      <c r="U709" s="37"/>
      <c r="V709" s="37"/>
      <c r="W709" s="7"/>
      <c r="X709" s="7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</row>
    <row r="710" spans="2:45" ht="12.75" customHeight="1" x14ac:dyDescent="0.2">
      <c r="B710" s="11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11"/>
      <c r="R710" s="37"/>
      <c r="S710" s="37"/>
      <c r="T710" s="37"/>
      <c r="U710" s="37"/>
      <c r="V710" s="37"/>
      <c r="W710" s="7"/>
      <c r="X710" s="7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</row>
    <row r="711" spans="2:45" ht="12.75" customHeight="1" x14ac:dyDescent="0.2">
      <c r="B711" s="11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11"/>
      <c r="R711" s="37"/>
      <c r="S711" s="37"/>
      <c r="T711" s="37"/>
      <c r="U711" s="37"/>
      <c r="V711" s="37"/>
      <c r="W711" s="7"/>
      <c r="X711" s="7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</row>
    <row r="712" spans="2:45" ht="12.75" customHeight="1" x14ac:dyDescent="0.2">
      <c r="B712" s="11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11"/>
      <c r="R712" s="37"/>
      <c r="S712" s="37"/>
      <c r="T712" s="37"/>
      <c r="U712" s="37"/>
      <c r="V712" s="37"/>
      <c r="W712" s="7"/>
      <c r="X712" s="7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</row>
    <row r="713" spans="2:45" ht="12.75" customHeight="1" x14ac:dyDescent="0.2">
      <c r="B713" s="11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11"/>
      <c r="R713" s="37"/>
      <c r="S713" s="37"/>
      <c r="T713" s="37"/>
      <c r="U713" s="37"/>
      <c r="V713" s="37"/>
      <c r="W713" s="7"/>
      <c r="X713" s="7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</row>
    <row r="714" spans="2:45" ht="12.75" customHeight="1" x14ac:dyDescent="0.2">
      <c r="B714" s="11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11"/>
      <c r="R714" s="37"/>
      <c r="S714" s="37"/>
      <c r="T714" s="37"/>
      <c r="U714" s="37"/>
      <c r="V714" s="37"/>
      <c r="W714" s="7"/>
      <c r="X714" s="7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</row>
    <row r="715" spans="2:45" ht="12.75" customHeight="1" x14ac:dyDescent="0.2">
      <c r="B715" s="11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11"/>
      <c r="R715" s="37"/>
      <c r="S715" s="37"/>
      <c r="T715" s="37"/>
      <c r="U715" s="37"/>
      <c r="V715" s="37"/>
      <c r="W715" s="7"/>
      <c r="X715" s="7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</row>
    <row r="716" spans="2:45" ht="12.75" customHeight="1" x14ac:dyDescent="0.2">
      <c r="B716" s="11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11"/>
      <c r="R716" s="37"/>
      <c r="S716" s="37"/>
      <c r="T716" s="37"/>
      <c r="U716" s="37"/>
      <c r="V716" s="37"/>
      <c r="W716" s="7"/>
      <c r="X716" s="7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</row>
    <row r="717" spans="2:45" ht="12.75" customHeight="1" x14ac:dyDescent="0.2">
      <c r="B717" s="11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11"/>
      <c r="R717" s="37"/>
      <c r="S717" s="37"/>
      <c r="T717" s="37"/>
      <c r="U717" s="37"/>
      <c r="V717" s="37"/>
      <c r="W717" s="7"/>
      <c r="X717" s="7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</row>
    <row r="718" spans="2:45" ht="12.75" customHeight="1" x14ac:dyDescent="0.2">
      <c r="B718" s="11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11"/>
      <c r="R718" s="37"/>
      <c r="S718" s="37"/>
      <c r="T718" s="37"/>
      <c r="U718" s="37"/>
      <c r="V718" s="37"/>
      <c r="W718" s="7"/>
      <c r="X718" s="7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</row>
    <row r="719" spans="2:45" ht="12.75" customHeight="1" x14ac:dyDescent="0.2">
      <c r="B719" s="11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11"/>
      <c r="R719" s="37"/>
      <c r="S719" s="37"/>
      <c r="T719" s="37"/>
      <c r="U719" s="37"/>
      <c r="V719" s="37"/>
      <c r="W719" s="7"/>
      <c r="X719" s="7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</row>
    <row r="720" spans="2:45" ht="12.75" customHeight="1" x14ac:dyDescent="0.2">
      <c r="B720" s="11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11"/>
      <c r="R720" s="37"/>
      <c r="S720" s="37"/>
      <c r="T720" s="37"/>
      <c r="U720" s="37"/>
      <c r="V720" s="37"/>
      <c r="W720" s="7"/>
      <c r="X720" s="7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</row>
    <row r="721" spans="2:45" ht="12.75" customHeight="1" x14ac:dyDescent="0.2">
      <c r="B721" s="11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11"/>
      <c r="R721" s="37"/>
      <c r="S721" s="37"/>
      <c r="T721" s="37"/>
      <c r="U721" s="37"/>
      <c r="V721" s="37"/>
      <c r="W721" s="7"/>
      <c r="X721" s="7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</row>
    <row r="722" spans="2:45" ht="12.75" customHeight="1" x14ac:dyDescent="0.2">
      <c r="B722" s="11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11"/>
      <c r="R722" s="37"/>
      <c r="S722" s="37"/>
      <c r="T722" s="37"/>
      <c r="U722" s="37"/>
      <c r="V722" s="37"/>
      <c r="W722" s="7"/>
      <c r="X722" s="7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</row>
    <row r="723" spans="2:45" ht="12.75" customHeight="1" x14ac:dyDescent="0.2">
      <c r="B723" s="11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11"/>
      <c r="R723" s="37"/>
      <c r="S723" s="37"/>
      <c r="T723" s="37"/>
      <c r="U723" s="37"/>
      <c r="V723" s="37"/>
      <c r="W723" s="7"/>
      <c r="X723" s="7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</row>
    <row r="724" spans="2:45" ht="12.75" customHeight="1" x14ac:dyDescent="0.2">
      <c r="B724" s="11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11"/>
      <c r="R724" s="37"/>
      <c r="S724" s="37"/>
      <c r="T724" s="37"/>
      <c r="U724" s="37"/>
      <c r="V724" s="37"/>
      <c r="W724" s="7"/>
      <c r="X724" s="7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</row>
    <row r="725" spans="2:45" ht="12.75" customHeight="1" x14ac:dyDescent="0.2">
      <c r="B725" s="11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11"/>
      <c r="R725" s="37"/>
      <c r="S725" s="37"/>
      <c r="T725" s="37"/>
      <c r="U725" s="37"/>
      <c r="V725" s="37"/>
      <c r="W725" s="7"/>
      <c r="X725" s="7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</row>
    <row r="726" spans="2:45" ht="12.75" customHeight="1" x14ac:dyDescent="0.2">
      <c r="B726" s="11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11"/>
      <c r="R726" s="37"/>
      <c r="S726" s="37"/>
      <c r="T726" s="37"/>
      <c r="U726" s="37"/>
      <c r="V726" s="37"/>
      <c r="W726" s="7"/>
      <c r="X726" s="7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</row>
    <row r="727" spans="2:45" ht="12.75" customHeight="1" x14ac:dyDescent="0.2">
      <c r="B727" s="11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11"/>
      <c r="R727" s="37"/>
      <c r="S727" s="37"/>
      <c r="T727" s="37"/>
      <c r="U727" s="37"/>
      <c r="V727" s="37"/>
      <c r="W727" s="7"/>
      <c r="X727" s="7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</row>
    <row r="728" spans="2:45" ht="12.75" customHeight="1" x14ac:dyDescent="0.2">
      <c r="B728" s="11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11"/>
      <c r="R728" s="37"/>
      <c r="S728" s="37"/>
      <c r="T728" s="37"/>
      <c r="U728" s="37"/>
      <c r="V728" s="37"/>
      <c r="W728" s="7"/>
      <c r="X728" s="7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</row>
    <row r="729" spans="2:45" ht="12.75" customHeight="1" x14ac:dyDescent="0.2">
      <c r="B729" s="11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11"/>
      <c r="R729" s="37"/>
      <c r="S729" s="37"/>
      <c r="T729" s="37"/>
      <c r="U729" s="37"/>
      <c r="V729" s="37"/>
      <c r="W729" s="7"/>
      <c r="X729" s="7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</row>
    <row r="730" spans="2:45" ht="12.75" customHeight="1" x14ac:dyDescent="0.2">
      <c r="B730" s="11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11"/>
      <c r="R730" s="37"/>
      <c r="S730" s="37"/>
      <c r="T730" s="37"/>
      <c r="U730" s="37"/>
      <c r="V730" s="37"/>
      <c r="W730" s="7"/>
      <c r="X730" s="7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</row>
    <row r="731" spans="2:45" ht="12.75" customHeight="1" x14ac:dyDescent="0.2">
      <c r="B731" s="11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11"/>
      <c r="R731" s="37"/>
      <c r="S731" s="37"/>
      <c r="T731" s="37"/>
      <c r="U731" s="37"/>
      <c r="V731" s="37"/>
      <c r="W731" s="7"/>
      <c r="X731" s="7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</row>
    <row r="732" spans="2:45" ht="12.75" customHeight="1" x14ac:dyDescent="0.2">
      <c r="B732" s="11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11"/>
      <c r="R732" s="37"/>
      <c r="S732" s="37"/>
      <c r="T732" s="37"/>
      <c r="U732" s="37"/>
      <c r="V732" s="37"/>
      <c r="W732" s="7"/>
      <c r="X732" s="7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</row>
    <row r="733" spans="2:45" ht="12.75" customHeight="1" x14ac:dyDescent="0.2">
      <c r="B733" s="11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11"/>
      <c r="R733" s="37"/>
      <c r="S733" s="37"/>
      <c r="T733" s="37"/>
      <c r="U733" s="37"/>
      <c r="V733" s="37"/>
      <c r="W733" s="7"/>
      <c r="X733" s="7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</row>
    <row r="734" spans="2:45" ht="12.75" customHeight="1" x14ac:dyDescent="0.2">
      <c r="B734" s="11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11"/>
      <c r="R734" s="37"/>
      <c r="S734" s="37"/>
      <c r="T734" s="37"/>
      <c r="U734" s="37"/>
      <c r="V734" s="37"/>
      <c r="W734" s="7"/>
      <c r="X734" s="7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</row>
    <row r="735" spans="2:45" ht="12.75" customHeight="1" x14ac:dyDescent="0.2">
      <c r="B735" s="11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11"/>
      <c r="R735" s="37"/>
      <c r="S735" s="37"/>
      <c r="T735" s="37"/>
      <c r="U735" s="37"/>
      <c r="V735" s="37"/>
      <c r="W735" s="7"/>
      <c r="X735" s="7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</row>
    <row r="736" spans="2:45" ht="12.75" customHeight="1" x14ac:dyDescent="0.2">
      <c r="B736" s="11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11"/>
      <c r="R736" s="37"/>
      <c r="S736" s="37"/>
      <c r="T736" s="37"/>
      <c r="U736" s="37"/>
      <c r="V736" s="37"/>
      <c r="W736" s="7"/>
      <c r="X736" s="7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</row>
    <row r="737" spans="2:45" ht="12.75" customHeight="1" x14ac:dyDescent="0.2">
      <c r="B737" s="11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11"/>
      <c r="R737" s="37"/>
      <c r="S737" s="37"/>
      <c r="T737" s="37"/>
      <c r="U737" s="37"/>
      <c r="V737" s="37"/>
      <c r="W737" s="7"/>
      <c r="X737" s="7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</row>
    <row r="738" spans="2:45" ht="12.75" customHeight="1" x14ac:dyDescent="0.2">
      <c r="B738" s="11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11"/>
      <c r="R738" s="37"/>
      <c r="S738" s="37"/>
      <c r="T738" s="37"/>
      <c r="U738" s="37"/>
      <c r="V738" s="37"/>
      <c r="W738" s="7"/>
      <c r="X738" s="7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</row>
    <row r="739" spans="2:45" ht="12.75" customHeight="1" x14ac:dyDescent="0.2">
      <c r="B739" s="11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11"/>
      <c r="R739" s="37"/>
      <c r="S739" s="37"/>
      <c r="T739" s="37"/>
      <c r="U739" s="37"/>
      <c r="V739" s="37"/>
      <c r="W739" s="7"/>
      <c r="X739" s="7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</row>
    <row r="740" spans="2:45" ht="12.75" customHeight="1" x14ac:dyDescent="0.2">
      <c r="B740" s="11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11"/>
      <c r="R740" s="37"/>
      <c r="S740" s="37"/>
      <c r="T740" s="37"/>
      <c r="U740" s="37"/>
      <c r="V740" s="37"/>
      <c r="W740" s="7"/>
      <c r="X740" s="7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</row>
    <row r="741" spans="2:45" ht="12.75" customHeight="1" x14ac:dyDescent="0.2">
      <c r="B741" s="11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11"/>
      <c r="R741" s="37"/>
      <c r="S741" s="37"/>
      <c r="T741" s="37"/>
      <c r="U741" s="37"/>
      <c r="V741" s="37"/>
      <c r="W741" s="7"/>
      <c r="X741" s="7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</row>
    <row r="742" spans="2:45" ht="12.75" customHeight="1" x14ac:dyDescent="0.2">
      <c r="B742" s="11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11"/>
      <c r="R742" s="37"/>
      <c r="S742" s="37"/>
      <c r="T742" s="37"/>
      <c r="U742" s="37"/>
      <c r="V742" s="37"/>
      <c r="W742" s="7"/>
      <c r="X742" s="7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</row>
    <row r="743" spans="2:45" ht="12.75" customHeight="1" x14ac:dyDescent="0.2">
      <c r="B743" s="11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11"/>
      <c r="R743" s="37"/>
      <c r="S743" s="37"/>
      <c r="T743" s="37"/>
      <c r="U743" s="37"/>
      <c r="V743" s="37"/>
      <c r="W743" s="7"/>
      <c r="X743" s="7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</row>
    <row r="744" spans="2:45" ht="12.75" customHeight="1" x14ac:dyDescent="0.2">
      <c r="B744" s="11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11"/>
      <c r="R744" s="37"/>
      <c r="S744" s="37"/>
      <c r="T744" s="37"/>
      <c r="U744" s="37"/>
      <c r="V744" s="37"/>
      <c r="W744" s="7"/>
      <c r="X744" s="7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</row>
    <row r="745" spans="2:45" ht="12.75" customHeight="1" x14ac:dyDescent="0.2">
      <c r="B745" s="11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11"/>
      <c r="R745" s="37"/>
      <c r="S745" s="37"/>
      <c r="T745" s="37"/>
      <c r="U745" s="37"/>
      <c r="V745" s="37"/>
      <c r="W745" s="7"/>
      <c r="X745" s="7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</row>
    <row r="746" spans="2:45" ht="12.75" customHeight="1" x14ac:dyDescent="0.2">
      <c r="B746" s="11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11"/>
      <c r="R746" s="37"/>
      <c r="S746" s="37"/>
      <c r="T746" s="37"/>
      <c r="U746" s="37"/>
      <c r="V746" s="37"/>
      <c r="W746" s="7"/>
      <c r="X746" s="7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</row>
    <row r="747" spans="2:45" ht="12.75" customHeight="1" x14ac:dyDescent="0.2">
      <c r="B747" s="11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11"/>
      <c r="R747" s="37"/>
      <c r="S747" s="37"/>
      <c r="T747" s="37"/>
      <c r="U747" s="37"/>
      <c r="V747" s="37"/>
      <c r="W747" s="7"/>
      <c r="X747" s="7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</row>
    <row r="748" spans="2:45" ht="12.75" customHeight="1" x14ac:dyDescent="0.2">
      <c r="B748" s="11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11"/>
      <c r="R748" s="37"/>
      <c r="S748" s="37"/>
      <c r="T748" s="37"/>
      <c r="U748" s="37"/>
      <c r="V748" s="37"/>
      <c r="W748" s="7"/>
      <c r="X748" s="7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</row>
    <row r="749" spans="2:45" ht="12.75" customHeight="1" x14ac:dyDescent="0.2">
      <c r="B749" s="11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11"/>
      <c r="R749" s="37"/>
      <c r="S749" s="37"/>
      <c r="T749" s="37"/>
      <c r="U749" s="37"/>
      <c r="V749" s="37"/>
      <c r="W749" s="7"/>
      <c r="X749" s="7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</row>
    <row r="750" spans="2:45" ht="12.75" customHeight="1" x14ac:dyDescent="0.2">
      <c r="B750" s="11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11"/>
      <c r="R750" s="37"/>
      <c r="S750" s="37"/>
      <c r="T750" s="37"/>
      <c r="U750" s="37"/>
      <c r="V750" s="37"/>
      <c r="W750" s="7"/>
      <c r="X750" s="7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</row>
    <row r="751" spans="2:45" ht="12.75" customHeight="1" x14ac:dyDescent="0.2">
      <c r="B751" s="11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11"/>
      <c r="R751" s="37"/>
      <c r="S751" s="37"/>
      <c r="T751" s="37"/>
      <c r="U751" s="37"/>
      <c r="V751" s="37"/>
      <c r="W751" s="7"/>
      <c r="X751" s="7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</row>
    <row r="752" spans="2:45" ht="12.75" customHeight="1" x14ac:dyDescent="0.2">
      <c r="B752" s="11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11"/>
      <c r="R752" s="37"/>
      <c r="S752" s="37"/>
      <c r="T752" s="37"/>
      <c r="U752" s="37"/>
      <c r="V752" s="37"/>
      <c r="W752" s="7"/>
      <c r="X752" s="7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</row>
    <row r="753" spans="2:45" ht="12.75" customHeight="1" x14ac:dyDescent="0.2">
      <c r="B753" s="11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11"/>
      <c r="R753" s="37"/>
      <c r="S753" s="37"/>
      <c r="T753" s="37"/>
      <c r="U753" s="37"/>
      <c r="V753" s="37"/>
      <c r="W753" s="7"/>
      <c r="X753" s="7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</row>
    <row r="754" spans="2:45" ht="12.75" customHeight="1" x14ac:dyDescent="0.2">
      <c r="B754" s="11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11"/>
      <c r="R754" s="37"/>
      <c r="S754" s="37"/>
      <c r="T754" s="37"/>
      <c r="U754" s="37"/>
      <c r="V754" s="37"/>
      <c r="W754" s="7"/>
      <c r="X754" s="7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</row>
    <row r="755" spans="2:45" ht="12.75" customHeight="1" x14ac:dyDescent="0.2">
      <c r="B755" s="11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11"/>
      <c r="R755" s="37"/>
      <c r="S755" s="37"/>
      <c r="T755" s="37"/>
      <c r="U755" s="37"/>
      <c r="V755" s="37"/>
      <c r="W755" s="7"/>
      <c r="X755" s="7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</row>
    <row r="756" spans="2:45" ht="12.75" customHeight="1" x14ac:dyDescent="0.2">
      <c r="B756" s="11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11"/>
      <c r="R756" s="37"/>
      <c r="S756" s="37"/>
      <c r="T756" s="37"/>
      <c r="U756" s="37"/>
      <c r="V756" s="37"/>
      <c r="W756" s="7"/>
      <c r="X756" s="7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</row>
    <row r="757" spans="2:45" ht="12.75" customHeight="1" x14ac:dyDescent="0.2">
      <c r="B757" s="11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11"/>
      <c r="R757" s="37"/>
      <c r="S757" s="37"/>
      <c r="T757" s="37"/>
      <c r="U757" s="37"/>
      <c r="V757" s="37"/>
      <c r="W757" s="7"/>
      <c r="X757" s="7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</row>
    <row r="758" spans="2:45" ht="12.75" customHeight="1" x14ac:dyDescent="0.2">
      <c r="B758" s="11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11"/>
      <c r="R758" s="37"/>
      <c r="S758" s="37"/>
      <c r="T758" s="37"/>
      <c r="U758" s="37"/>
      <c r="V758" s="37"/>
      <c r="W758" s="7"/>
      <c r="X758" s="7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</row>
    <row r="759" spans="2:45" ht="12.75" customHeight="1" x14ac:dyDescent="0.2">
      <c r="B759" s="11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11"/>
      <c r="R759" s="37"/>
      <c r="S759" s="37"/>
      <c r="T759" s="37"/>
      <c r="U759" s="37"/>
      <c r="V759" s="37"/>
      <c r="W759" s="7"/>
      <c r="X759" s="7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</row>
    <row r="760" spans="2:45" ht="12.75" customHeight="1" x14ac:dyDescent="0.2">
      <c r="B760" s="11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11"/>
      <c r="R760" s="37"/>
      <c r="S760" s="37"/>
      <c r="T760" s="37"/>
      <c r="U760" s="37"/>
      <c r="V760" s="37"/>
      <c r="W760" s="7"/>
      <c r="X760" s="7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</row>
    <row r="761" spans="2:45" ht="12.75" customHeight="1" x14ac:dyDescent="0.2">
      <c r="B761" s="11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11"/>
      <c r="R761" s="37"/>
      <c r="S761" s="37"/>
      <c r="T761" s="37"/>
      <c r="U761" s="37"/>
      <c r="V761" s="37"/>
      <c r="W761" s="7"/>
      <c r="X761" s="7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</row>
    <row r="762" spans="2:45" ht="12.75" customHeight="1" x14ac:dyDescent="0.2">
      <c r="B762" s="11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11"/>
      <c r="R762" s="37"/>
      <c r="S762" s="37"/>
      <c r="T762" s="37"/>
      <c r="U762" s="37"/>
      <c r="V762" s="37"/>
      <c r="W762" s="7"/>
      <c r="X762" s="7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</row>
    <row r="763" spans="2:45" ht="12.75" customHeight="1" x14ac:dyDescent="0.2">
      <c r="B763" s="11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11"/>
      <c r="R763" s="37"/>
      <c r="S763" s="37"/>
      <c r="T763" s="37"/>
      <c r="U763" s="37"/>
      <c r="V763" s="37"/>
      <c r="W763" s="7"/>
      <c r="X763" s="7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</row>
    <row r="764" spans="2:45" ht="12.75" customHeight="1" x14ac:dyDescent="0.2">
      <c r="B764" s="11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11"/>
      <c r="R764" s="37"/>
      <c r="S764" s="37"/>
      <c r="T764" s="37"/>
      <c r="U764" s="37"/>
      <c r="V764" s="37"/>
      <c r="W764" s="7"/>
      <c r="X764" s="7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</row>
    <row r="765" spans="2:45" ht="12.75" customHeight="1" x14ac:dyDescent="0.2">
      <c r="B765" s="11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11"/>
      <c r="R765" s="37"/>
      <c r="S765" s="37"/>
      <c r="T765" s="37"/>
      <c r="U765" s="37"/>
      <c r="V765" s="37"/>
      <c r="W765" s="7"/>
      <c r="X765" s="7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</row>
    <row r="766" spans="2:45" ht="12.75" customHeight="1" x14ac:dyDescent="0.2">
      <c r="B766" s="11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11"/>
      <c r="R766" s="37"/>
      <c r="S766" s="37"/>
      <c r="T766" s="37"/>
      <c r="U766" s="37"/>
      <c r="V766" s="37"/>
      <c r="W766" s="7"/>
      <c r="X766" s="7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</row>
    <row r="767" spans="2:45" ht="12.75" customHeight="1" x14ac:dyDescent="0.2">
      <c r="B767" s="11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11"/>
      <c r="R767" s="37"/>
      <c r="S767" s="37"/>
      <c r="T767" s="37"/>
      <c r="U767" s="37"/>
      <c r="V767" s="37"/>
      <c r="W767" s="7"/>
      <c r="X767" s="7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</row>
    <row r="768" spans="2:45" ht="12.75" customHeight="1" x14ac:dyDescent="0.2">
      <c r="B768" s="11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11"/>
      <c r="R768" s="37"/>
      <c r="S768" s="37"/>
      <c r="T768" s="37"/>
      <c r="U768" s="37"/>
      <c r="V768" s="37"/>
      <c r="W768" s="7"/>
      <c r="X768" s="7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</row>
    <row r="769" spans="2:45" ht="12.75" customHeight="1" x14ac:dyDescent="0.2">
      <c r="B769" s="11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11"/>
      <c r="R769" s="37"/>
      <c r="S769" s="37"/>
      <c r="T769" s="37"/>
      <c r="U769" s="37"/>
      <c r="V769" s="37"/>
      <c r="W769" s="7"/>
      <c r="X769" s="7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</row>
    <row r="770" spans="2:45" ht="12.75" customHeight="1" x14ac:dyDescent="0.2">
      <c r="B770" s="11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11"/>
      <c r="R770" s="37"/>
      <c r="S770" s="37"/>
      <c r="T770" s="37"/>
      <c r="U770" s="37"/>
      <c r="V770" s="37"/>
      <c r="W770" s="7"/>
      <c r="X770" s="7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</row>
    <row r="771" spans="2:45" ht="12.75" customHeight="1" x14ac:dyDescent="0.2">
      <c r="B771" s="11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11"/>
      <c r="R771" s="37"/>
      <c r="S771" s="37"/>
      <c r="T771" s="37"/>
      <c r="U771" s="37"/>
      <c r="V771" s="37"/>
      <c r="W771" s="7"/>
      <c r="X771" s="7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</row>
    <row r="772" spans="2:45" ht="12.75" customHeight="1" x14ac:dyDescent="0.2">
      <c r="B772" s="11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11"/>
      <c r="R772" s="37"/>
      <c r="S772" s="37"/>
      <c r="T772" s="37"/>
      <c r="U772" s="37"/>
      <c r="V772" s="37"/>
      <c r="W772" s="7"/>
      <c r="X772" s="7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</row>
    <row r="773" spans="2:45" ht="12.75" customHeight="1" x14ac:dyDescent="0.2">
      <c r="B773" s="11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11"/>
      <c r="R773" s="37"/>
      <c r="S773" s="37"/>
      <c r="T773" s="37"/>
      <c r="U773" s="37"/>
      <c r="V773" s="37"/>
      <c r="W773" s="7"/>
      <c r="X773" s="7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</row>
    <row r="774" spans="2:45" ht="12.75" customHeight="1" x14ac:dyDescent="0.2">
      <c r="B774" s="11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11"/>
      <c r="R774" s="37"/>
      <c r="S774" s="37"/>
      <c r="T774" s="37"/>
      <c r="U774" s="37"/>
      <c r="V774" s="37"/>
      <c r="W774" s="7"/>
      <c r="X774" s="7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</row>
    <row r="775" spans="2:45" ht="12.75" customHeight="1" x14ac:dyDescent="0.2">
      <c r="B775" s="11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11"/>
      <c r="R775" s="37"/>
      <c r="S775" s="37"/>
      <c r="T775" s="37"/>
      <c r="U775" s="37"/>
      <c r="V775" s="37"/>
      <c r="W775" s="7"/>
      <c r="X775" s="7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</row>
    <row r="776" spans="2:45" ht="12.75" customHeight="1" x14ac:dyDescent="0.2">
      <c r="B776" s="11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11"/>
      <c r="R776" s="37"/>
      <c r="S776" s="37"/>
      <c r="T776" s="37"/>
      <c r="U776" s="37"/>
      <c r="V776" s="37"/>
      <c r="W776" s="7"/>
      <c r="X776" s="7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</row>
    <row r="777" spans="2:45" ht="12.75" customHeight="1" x14ac:dyDescent="0.2">
      <c r="B777" s="11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11"/>
      <c r="R777" s="37"/>
      <c r="S777" s="37"/>
      <c r="T777" s="37"/>
      <c r="U777" s="37"/>
      <c r="V777" s="37"/>
      <c r="W777" s="7"/>
      <c r="X777" s="7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</row>
    <row r="778" spans="2:45" ht="12.75" customHeight="1" x14ac:dyDescent="0.2">
      <c r="B778" s="11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11"/>
      <c r="R778" s="37"/>
      <c r="S778" s="37"/>
      <c r="T778" s="37"/>
      <c r="U778" s="37"/>
      <c r="V778" s="37"/>
      <c r="W778" s="7"/>
      <c r="X778" s="7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</row>
    <row r="779" spans="2:45" ht="12.75" customHeight="1" x14ac:dyDescent="0.2">
      <c r="B779" s="11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11"/>
      <c r="R779" s="37"/>
      <c r="S779" s="37"/>
      <c r="T779" s="37"/>
      <c r="U779" s="37"/>
      <c r="V779" s="37"/>
      <c r="W779" s="7"/>
      <c r="X779" s="7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</row>
    <row r="780" spans="2:45" ht="12.75" customHeight="1" x14ac:dyDescent="0.2">
      <c r="B780" s="11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11"/>
      <c r="R780" s="37"/>
      <c r="S780" s="37"/>
      <c r="T780" s="37"/>
      <c r="U780" s="37"/>
      <c r="V780" s="37"/>
      <c r="W780" s="7"/>
      <c r="X780" s="7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</row>
    <row r="781" spans="2:45" ht="12.75" customHeight="1" x14ac:dyDescent="0.2">
      <c r="B781" s="11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11"/>
      <c r="R781" s="37"/>
      <c r="S781" s="37"/>
      <c r="T781" s="37"/>
      <c r="U781" s="37"/>
      <c r="V781" s="37"/>
      <c r="W781" s="7"/>
      <c r="X781" s="7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</row>
    <row r="782" spans="2:45" ht="12.75" customHeight="1" x14ac:dyDescent="0.2">
      <c r="B782" s="11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11"/>
      <c r="R782" s="37"/>
      <c r="S782" s="37"/>
      <c r="T782" s="37"/>
      <c r="U782" s="37"/>
      <c r="V782" s="37"/>
      <c r="W782" s="7"/>
      <c r="X782" s="7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</row>
    <row r="783" spans="2:45" ht="12.75" customHeight="1" x14ac:dyDescent="0.2">
      <c r="B783" s="11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11"/>
      <c r="R783" s="37"/>
      <c r="S783" s="37"/>
      <c r="T783" s="37"/>
      <c r="U783" s="37"/>
      <c r="V783" s="37"/>
      <c r="W783" s="7"/>
      <c r="X783" s="7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</row>
    <row r="784" spans="2:45" ht="12.75" customHeight="1" x14ac:dyDescent="0.2">
      <c r="B784" s="11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11"/>
      <c r="R784" s="37"/>
      <c r="S784" s="37"/>
      <c r="T784" s="37"/>
      <c r="U784" s="37"/>
      <c r="V784" s="37"/>
      <c r="W784" s="7"/>
      <c r="X784" s="7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</row>
    <row r="785" spans="2:45" ht="12.75" customHeight="1" x14ac:dyDescent="0.2">
      <c r="B785" s="11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11"/>
      <c r="R785" s="37"/>
      <c r="S785" s="37"/>
      <c r="T785" s="37"/>
      <c r="U785" s="37"/>
      <c r="V785" s="37"/>
      <c r="W785" s="7"/>
      <c r="X785" s="7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</row>
    <row r="786" spans="2:45" ht="12.75" customHeight="1" x14ac:dyDescent="0.2">
      <c r="B786" s="11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11"/>
      <c r="R786" s="37"/>
      <c r="S786" s="37"/>
      <c r="T786" s="37"/>
      <c r="U786" s="37"/>
      <c r="V786" s="37"/>
      <c r="W786" s="7"/>
      <c r="X786" s="7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</row>
    <row r="787" spans="2:45" ht="12.75" customHeight="1" x14ac:dyDescent="0.2">
      <c r="B787" s="11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11"/>
      <c r="R787" s="37"/>
      <c r="S787" s="37"/>
      <c r="T787" s="37"/>
      <c r="U787" s="37"/>
      <c r="V787" s="37"/>
      <c r="W787" s="7"/>
      <c r="X787" s="7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</row>
    <row r="788" spans="2:45" ht="12.75" customHeight="1" x14ac:dyDescent="0.2">
      <c r="B788" s="11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11"/>
      <c r="R788" s="37"/>
      <c r="S788" s="37"/>
      <c r="T788" s="37"/>
      <c r="U788" s="37"/>
      <c r="V788" s="37"/>
      <c r="W788" s="7"/>
      <c r="X788" s="7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</row>
    <row r="789" spans="2:45" ht="12.75" customHeight="1" x14ac:dyDescent="0.2">
      <c r="B789" s="11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11"/>
      <c r="R789" s="37"/>
      <c r="S789" s="37"/>
      <c r="T789" s="37"/>
      <c r="U789" s="37"/>
      <c r="V789" s="37"/>
      <c r="W789" s="7"/>
      <c r="X789" s="7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</row>
    <row r="790" spans="2:45" ht="12.75" customHeight="1" x14ac:dyDescent="0.2">
      <c r="B790" s="11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11"/>
      <c r="R790" s="37"/>
      <c r="S790" s="37"/>
      <c r="T790" s="37"/>
      <c r="U790" s="37"/>
      <c r="V790" s="37"/>
      <c r="W790" s="7"/>
      <c r="X790" s="7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</row>
    <row r="791" spans="2:45" ht="12.75" customHeight="1" x14ac:dyDescent="0.2">
      <c r="B791" s="11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11"/>
      <c r="R791" s="37"/>
      <c r="S791" s="37"/>
      <c r="T791" s="37"/>
      <c r="U791" s="37"/>
      <c r="V791" s="37"/>
      <c r="W791" s="7"/>
      <c r="X791" s="7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</row>
    <row r="792" spans="2:45" ht="12.75" customHeight="1" x14ac:dyDescent="0.2">
      <c r="B792" s="11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11"/>
      <c r="R792" s="37"/>
      <c r="S792" s="37"/>
      <c r="T792" s="37"/>
      <c r="U792" s="37"/>
      <c r="V792" s="37"/>
      <c r="W792" s="7"/>
      <c r="X792" s="7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</row>
    <row r="793" spans="2:45" ht="12.75" customHeight="1" x14ac:dyDescent="0.2">
      <c r="B793" s="11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11"/>
      <c r="R793" s="37"/>
      <c r="S793" s="37"/>
      <c r="T793" s="37"/>
      <c r="U793" s="37"/>
      <c r="V793" s="37"/>
      <c r="W793" s="7"/>
      <c r="X793" s="7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</row>
    <row r="794" spans="2:45" ht="12.75" customHeight="1" x14ac:dyDescent="0.2">
      <c r="B794" s="11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11"/>
      <c r="R794" s="37"/>
      <c r="S794" s="37"/>
      <c r="T794" s="37"/>
      <c r="U794" s="37"/>
      <c r="V794" s="37"/>
      <c r="W794" s="7"/>
      <c r="X794" s="7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</row>
    <row r="795" spans="2:45" ht="12.75" customHeight="1" x14ac:dyDescent="0.2">
      <c r="B795" s="11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11"/>
      <c r="R795" s="37"/>
      <c r="S795" s="37"/>
      <c r="T795" s="37"/>
      <c r="U795" s="37"/>
      <c r="V795" s="37"/>
      <c r="W795" s="7"/>
      <c r="X795" s="7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</row>
    <row r="796" spans="2:45" ht="12.75" customHeight="1" x14ac:dyDescent="0.2">
      <c r="B796" s="11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11"/>
      <c r="R796" s="37"/>
      <c r="S796" s="37"/>
      <c r="T796" s="37"/>
      <c r="U796" s="37"/>
      <c r="V796" s="37"/>
      <c r="W796" s="7"/>
      <c r="X796" s="7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</row>
    <row r="797" spans="2:45" ht="12.75" customHeight="1" x14ac:dyDescent="0.2">
      <c r="B797" s="11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11"/>
      <c r="R797" s="37"/>
      <c r="S797" s="37"/>
      <c r="T797" s="37"/>
      <c r="U797" s="37"/>
      <c r="V797" s="37"/>
      <c r="W797" s="7"/>
      <c r="X797" s="7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</row>
    <row r="798" spans="2:45" ht="12.75" customHeight="1" x14ac:dyDescent="0.2">
      <c r="B798" s="11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11"/>
      <c r="R798" s="37"/>
      <c r="S798" s="37"/>
      <c r="T798" s="37"/>
      <c r="U798" s="37"/>
      <c r="V798" s="37"/>
      <c r="W798" s="7"/>
      <c r="X798" s="7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</row>
    <row r="799" spans="2:45" ht="12.75" customHeight="1" x14ac:dyDescent="0.2">
      <c r="B799" s="11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11"/>
      <c r="R799" s="37"/>
      <c r="S799" s="37"/>
      <c r="T799" s="37"/>
      <c r="U799" s="37"/>
      <c r="V799" s="37"/>
      <c r="W799" s="7"/>
      <c r="X799" s="7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</row>
    <row r="800" spans="2:45" ht="12.75" customHeight="1" x14ac:dyDescent="0.2">
      <c r="B800" s="11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11"/>
      <c r="R800" s="37"/>
      <c r="S800" s="37"/>
      <c r="T800" s="37"/>
      <c r="U800" s="37"/>
      <c r="V800" s="37"/>
      <c r="W800" s="7"/>
      <c r="X800" s="7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</row>
    <row r="801" spans="2:45" ht="12.75" customHeight="1" x14ac:dyDescent="0.2">
      <c r="B801" s="11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11"/>
      <c r="R801" s="37"/>
      <c r="S801" s="37"/>
      <c r="T801" s="37"/>
      <c r="U801" s="37"/>
      <c r="V801" s="37"/>
      <c r="W801" s="7"/>
      <c r="X801" s="7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</row>
    <row r="802" spans="2:45" ht="12.75" customHeight="1" x14ac:dyDescent="0.2">
      <c r="B802" s="11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11"/>
      <c r="R802" s="37"/>
      <c r="S802" s="37"/>
      <c r="T802" s="37"/>
      <c r="U802" s="37"/>
      <c r="V802" s="37"/>
      <c r="W802" s="7"/>
      <c r="X802" s="7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</row>
    <row r="803" spans="2:45" ht="12.75" customHeight="1" x14ac:dyDescent="0.2">
      <c r="B803" s="11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11"/>
      <c r="R803" s="37"/>
      <c r="S803" s="37"/>
      <c r="T803" s="37"/>
      <c r="U803" s="37"/>
      <c r="V803" s="37"/>
      <c r="W803" s="7"/>
      <c r="X803" s="7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</row>
    <row r="804" spans="2:45" ht="12.75" customHeight="1" x14ac:dyDescent="0.2">
      <c r="B804" s="11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11"/>
      <c r="R804" s="37"/>
      <c r="S804" s="37"/>
      <c r="T804" s="37"/>
      <c r="U804" s="37"/>
      <c r="V804" s="37"/>
      <c r="W804" s="7"/>
      <c r="X804" s="7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</row>
    <row r="805" spans="2:45" ht="12.75" customHeight="1" x14ac:dyDescent="0.2">
      <c r="B805" s="11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11"/>
      <c r="R805" s="37"/>
      <c r="S805" s="37"/>
      <c r="T805" s="37"/>
      <c r="U805" s="37"/>
      <c r="V805" s="37"/>
      <c r="W805" s="7"/>
      <c r="X805" s="7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</row>
    <row r="806" spans="2:45" ht="12.75" customHeight="1" x14ac:dyDescent="0.2">
      <c r="B806" s="11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11"/>
      <c r="R806" s="37"/>
      <c r="S806" s="37"/>
      <c r="T806" s="37"/>
      <c r="U806" s="37"/>
      <c r="V806" s="37"/>
      <c r="W806" s="7"/>
      <c r="X806" s="7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</row>
    <row r="807" spans="2:45" ht="12.75" customHeight="1" x14ac:dyDescent="0.2">
      <c r="B807" s="11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11"/>
      <c r="R807" s="37"/>
      <c r="S807" s="37"/>
      <c r="T807" s="37"/>
      <c r="U807" s="37"/>
      <c r="V807" s="37"/>
      <c r="W807" s="7"/>
      <c r="X807" s="7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</row>
    <row r="808" spans="2:45" ht="12.75" customHeight="1" x14ac:dyDescent="0.2">
      <c r="B808" s="11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11"/>
      <c r="R808" s="37"/>
      <c r="S808" s="37"/>
      <c r="T808" s="37"/>
      <c r="U808" s="37"/>
      <c r="V808" s="37"/>
      <c r="W808" s="7"/>
      <c r="X808" s="7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</row>
    <row r="809" spans="2:45" ht="12.75" customHeight="1" x14ac:dyDescent="0.2">
      <c r="B809" s="11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11"/>
      <c r="R809" s="37"/>
      <c r="S809" s="37"/>
      <c r="T809" s="37"/>
      <c r="U809" s="37"/>
      <c r="V809" s="37"/>
      <c r="W809" s="7"/>
      <c r="X809" s="7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</row>
    <row r="810" spans="2:45" ht="12.75" customHeight="1" x14ac:dyDescent="0.2">
      <c r="B810" s="11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11"/>
      <c r="R810" s="37"/>
      <c r="S810" s="37"/>
      <c r="T810" s="37"/>
      <c r="U810" s="37"/>
      <c r="V810" s="37"/>
      <c r="W810" s="7"/>
      <c r="X810" s="7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</row>
    <row r="811" spans="2:45" ht="12.75" customHeight="1" x14ac:dyDescent="0.2">
      <c r="B811" s="11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11"/>
      <c r="R811" s="37"/>
      <c r="S811" s="37"/>
      <c r="T811" s="37"/>
      <c r="U811" s="37"/>
      <c r="V811" s="37"/>
      <c r="W811" s="7"/>
      <c r="X811" s="7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</row>
    <row r="812" spans="2:45" ht="12.75" customHeight="1" x14ac:dyDescent="0.2">
      <c r="B812" s="11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11"/>
      <c r="R812" s="37"/>
      <c r="S812" s="37"/>
      <c r="T812" s="37"/>
      <c r="U812" s="37"/>
      <c r="V812" s="37"/>
      <c r="W812" s="7"/>
      <c r="X812" s="7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</row>
    <row r="813" spans="2:45" ht="12.75" customHeight="1" x14ac:dyDescent="0.2">
      <c r="B813" s="11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11"/>
      <c r="R813" s="37"/>
      <c r="S813" s="37"/>
      <c r="T813" s="37"/>
      <c r="U813" s="37"/>
      <c r="V813" s="37"/>
      <c r="W813" s="7"/>
      <c r="X813" s="7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</row>
    <row r="814" spans="2:45" ht="12.75" customHeight="1" x14ac:dyDescent="0.2">
      <c r="B814" s="11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11"/>
      <c r="R814" s="37"/>
      <c r="S814" s="37"/>
      <c r="T814" s="37"/>
      <c r="U814" s="37"/>
      <c r="V814" s="37"/>
      <c r="W814" s="7"/>
      <c r="X814" s="7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</row>
    <row r="815" spans="2:45" ht="12.75" customHeight="1" x14ac:dyDescent="0.2">
      <c r="B815" s="11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11"/>
      <c r="R815" s="37"/>
      <c r="S815" s="37"/>
      <c r="T815" s="37"/>
      <c r="U815" s="37"/>
      <c r="V815" s="37"/>
      <c r="W815" s="7"/>
      <c r="X815" s="7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</row>
    <row r="816" spans="2:45" ht="12.75" customHeight="1" x14ac:dyDescent="0.2">
      <c r="B816" s="11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11"/>
      <c r="R816" s="37"/>
      <c r="S816" s="37"/>
      <c r="T816" s="37"/>
      <c r="U816" s="37"/>
      <c r="V816" s="37"/>
      <c r="W816" s="7"/>
      <c r="X816" s="7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</row>
    <row r="817" spans="2:45" ht="12.75" customHeight="1" x14ac:dyDescent="0.2">
      <c r="B817" s="11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11"/>
      <c r="R817" s="37"/>
      <c r="S817" s="37"/>
      <c r="T817" s="37"/>
      <c r="U817" s="37"/>
      <c r="V817" s="37"/>
      <c r="W817" s="7"/>
      <c r="X817" s="7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</row>
    <row r="818" spans="2:45" ht="12.75" customHeight="1" x14ac:dyDescent="0.2">
      <c r="B818" s="11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11"/>
      <c r="R818" s="37"/>
      <c r="S818" s="37"/>
      <c r="T818" s="37"/>
      <c r="U818" s="37"/>
      <c r="V818" s="37"/>
      <c r="W818" s="7"/>
      <c r="X818" s="7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</row>
    <row r="819" spans="2:45" ht="12.75" customHeight="1" x14ac:dyDescent="0.2">
      <c r="B819" s="11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11"/>
      <c r="R819" s="37"/>
      <c r="S819" s="37"/>
      <c r="T819" s="37"/>
      <c r="U819" s="37"/>
      <c r="V819" s="37"/>
      <c r="W819" s="7"/>
      <c r="X819" s="7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</row>
    <row r="820" spans="2:45" ht="12.75" customHeight="1" x14ac:dyDescent="0.2">
      <c r="B820" s="11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11"/>
      <c r="R820" s="37"/>
      <c r="S820" s="37"/>
      <c r="T820" s="37"/>
      <c r="U820" s="37"/>
      <c r="V820" s="37"/>
      <c r="W820" s="7"/>
      <c r="X820" s="7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</row>
    <row r="821" spans="2:45" ht="12.75" customHeight="1" x14ac:dyDescent="0.2">
      <c r="B821" s="11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11"/>
      <c r="R821" s="37"/>
      <c r="S821" s="37"/>
      <c r="T821" s="37"/>
      <c r="U821" s="37"/>
      <c r="V821" s="37"/>
      <c r="W821" s="7"/>
      <c r="X821" s="7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</row>
    <row r="822" spans="2:45" ht="12.75" customHeight="1" x14ac:dyDescent="0.2">
      <c r="B822" s="11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11"/>
      <c r="R822" s="37"/>
      <c r="S822" s="37"/>
      <c r="T822" s="37"/>
      <c r="U822" s="37"/>
      <c r="V822" s="37"/>
      <c r="W822" s="7"/>
      <c r="X822" s="7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</row>
    <row r="823" spans="2:45" ht="12.75" customHeight="1" x14ac:dyDescent="0.2">
      <c r="B823" s="11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11"/>
      <c r="R823" s="37"/>
      <c r="S823" s="37"/>
      <c r="T823" s="37"/>
      <c r="U823" s="37"/>
      <c r="V823" s="37"/>
      <c r="W823" s="7"/>
      <c r="X823" s="7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</row>
    <row r="824" spans="2:45" ht="12.75" customHeight="1" x14ac:dyDescent="0.2">
      <c r="B824" s="11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11"/>
      <c r="R824" s="37"/>
      <c r="S824" s="37"/>
      <c r="T824" s="37"/>
      <c r="U824" s="37"/>
      <c r="V824" s="37"/>
      <c r="W824" s="7"/>
      <c r="X824" s="7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</row>
    <row r="825" spans="2:45" ht="12.75" customHeight="1" x14ac:dyDescent="0.2">
      <c r="B825" s="11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11"/>
      <c r="R825" s="37"/>
      <c r="S825" s="37"/>
      <c r="T825" s="37"/>
      <c r="U825" s="37"/>
      <c r="V825" s="37"/>
      <c r="W825" s="7"/>
      <c r="X825" s="7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</row>
    <row r="826" spans="2:45" ht="12.75" customHeight="1" x14ac:dyDescent="0.2">
      <c r="B826" s="11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11"/>
      <c r="R826" s="37"/>
      <c r="S826" s="37"/>
      <c r="T826" s="37"/>
      <c r="U826" s="37"/>
      <c r="V826" s="37"/>
      <c r="W826" s="7"/>
      <c r="X826" s="7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</row>
    <row r="827" spans="2:45" ht="12.75" customHeight="1" x14ac:dyDescent="0.2">
      <c r="B827" s="11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11"/>
      <c r="R827" s="37"/>
      <c r="S827" s="37"/>
      <c r="T827" s="37"/>
      <c r="U827" s="37"/>
      <c r="V827" s="37"/>
      <c r="W827" s="7"/>
      <c r="X827" s="7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</row>
    <row r="828" spans="2:45" ht="12.75" customHeight="1" x14ac:dyDescent="0.2">
      <c r="B828" s="11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11"/>
      <c r="R828" s="37"/>
      <c r="S828" s="37"/>
      <c r="T828" s="37"/>
      <c r="U828" s="37"/>
      <c r="V828" s="37"/>
      <c r="W828" s="7"/>
      <c r="X828" s="7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</row>
    <row r="829" spans="2:45" ht="12.75" customHeight="1" x14ac:dyDescent="0.2">
      <c r="B829" s="11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11"/>
      <c r="R829" s="37"/>
      <c r="S829" s="37"/>
      <c r="T829" s="37"/>
      <c r="U829" s="37"/>
      <c r="V829" s="37"/>
      <c r="W829" s="7"/>
      <c r="X829" s="7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</row>
    <row r="830" spans="2:45" ht="12.75" customHeight="1" x14ac:dyDescent="0.2">
      <c r="B830" s="11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11"/>
      <c r="R830" s="37"/>
      <c r="S830" s="37"/>
      <c r="T830" s="37"/>
      <c r="U830" s="37"/>
      <c r="V830" s="37"/>
      <c r="W830" s="7"/>
      <c r="X830" s="7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</row>
    <row r="831" spans="2:45" ht="12.75" customHeight="1" x14ac:dyDescent="0.2">
      <c r="B831" s="11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11"/>
      <c r="R831" s="37"/>
      <c r="S831" s="37"/>
      <c r="T831" s="37"/>
      <c r="U831" s="37"/>
      <c r="V831" s="37"/>
      <c r="W831" s="7"/>
      <c r="X831" s="7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</row>
    <row r="832" spans="2:45" ht="12.75" customHeight="1" x14ac:dyDescent="0.2">
      <c r="B832" s="11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11"/>
      <c r="R832" s="37"/>
      <c r="S832" s="37"/>
      <c r="T832" s="37"/>
      <c r="U832" s="37"/>
      <c r="V832" s="37"/>
      <c r="W832" s="7"/>
      <c r="X832" s="7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</row>
    <row r="833" spans="2:45" ht="12.75" customHeight="1" x14ac:dyDescent="0.2">
      <c r="B833" s="11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11"/>
      <c r="R833" s="37"/>
      <c r="S833" s="37"/>
      <c r="T833" s="37"/>
      <c r="U833" s="37"/>
      <c r="V833" s="37"/>
      <c r="W833" s="7"/>
      <c r="X833" s="7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</row>
    <row r="834" spans="2:45" ht="12.75" customHeight="1" x14ac:dyDescent="0.2">
      <c r="B834" s="11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11"/>
      <c r="R834" s="37"/>
      <c r="S834" s="37"/>
      <c r="T834" s="37"/>
      <c r="U834" s="37"/>
      <c r="V834" s="37"/>
      <c r="W834" s="7"/>
      <c r="X834" s="7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</row>
    <row r="835" spans="2:45" ht="12.75" customHeight="1" x14ac:dyDescent="0.2">
      <c r="B835" s="11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11"/>
      <c r="R835" s="37"/>
      <c r="S835" s="37"/>
      <c r="T835" s="37"/>
      <c r="U835" s="37"/>
      <c r="V835" s="37"/>
      <c r="W835" s="7"/>
      <c r="X835" s="7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</row>
    <row r="836" spans="2:45" ht="12.75" customHeight="1" x14ac:dyDescent="0.2">
      <c r="B836" s="11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11"/>
      <c r="R836" s="37"/>
      <c r="S836" s="37"/>
      <c r="T836" s="37"/>
      <c r="U836" s="37"/>
      <c r="V836" s="37"/>
      <c r="W836" s="7"/>
      <c r="X836" s="7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</row>
    <row r="837" spans="2:45" ht="12.75" customHeight="1" x14ac:dyDescent="0.2">
      <c r="B837" s="11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11"/>
      <c r="R837" s="37"/>
      <c r="S837" s="37"/>
      <c r="T837" s="37"/>
      <c r="U837" s="37"/>
      <c r="V837" s="37"/>
      <c r="W837" s="7"/>
      <c r="X837" s="7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</row>
    <row r="838" spans="2:45" ht="12.75" customHeight="1" x14ac:dyDescent="0.2">
      <c r="B838" s="11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11"/>
      <c r="R838" s="37"/>
      <c r="S838" s="37"/>
      <c r="T838" s="37"/>
      <c r="U838" s="37"/>
      <c r="V838" s="37"/>
      <c r="W838" s="7"/>
      <c r="X838" s="7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</row>
    <row r="839" spans="2:45" ht="12.75" customHeight="1" x14ac:dyDescent="0.2">
      <c r="B839" s="11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11"/>
      <c r="R839" s="37"/>
      <c r="S839" s="37"/>
      <c r="T839" s="37"/>
      <c r="U839" s="37"/>
      <c r="V839" s="37"/>
      <c r="W839" s="7"/>
      <c r="X839" s="7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</row>
    <row r="840" spans="2:45" ht="12.75" customHeight="1" x14ac:dyDescent="0.2">
      <c r="B840" s="11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11"/>
      <c r="R840" s="37"/>
      <c r="S840" s="37"/>
      <c r="T840" s="37"/>
      <c r="U840" s="37"/>
      <c r="V840" s="37"/>
      <c r="W840" s="7"/>
      <c r="X840" s="7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</row>
    <row r="841" spans="2:45" ht="12.75" customHeight="1" x14ac:dyDescent="0.2">
      <c r="B841" s="11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11"/>
      <c r="R841" s="37"/>
      <c r="S841" s="37"/>
      <c r="T841" s="37"/>
      <c r="U841" s="37"/>
      <c r="V841" s="37"/>
      <c r="W841" s="7"/>
      <c r="X841" s="7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</row>
    <row r="842" spans="2:45" ht="12.75" customHeight="1" x14ac:dyDescent="0.2">
      <c r="B842" s="11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11"/>
      <c r="R842" s="37"/>
      <c r="S842" s="37"/>
      <c r="T842" s="37"/>
      <c r="U842" s="37"/>
      <c r="V842" s="37"/>
      <c r="W842" s="7"/>
      <c r="X842" s="7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</row>
    <row r="843" spans="2:45" ht="12.75" customHeight="1" x14ac:dyDescent="0.2">
      <c r="B843" s="11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11"/>
      <c r="R843" s="37"/>
      <c r="S843" s="37"/>
      <c r="T843" s="37"/>
      <c r="U843" s="37"/>
      <c r="V843" s="37"/>
      <c r="W843" s="7"/>
      <c r="X843" s="7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</row>
    <row r="844" spans="2:45" ht="12.75" customHeight="1" x14ac:dyDescent="0.2">
      <c r="B844" s="11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11"/>
      <c r="R844" s="37"/>
      <c r="S844" s="37"/>
      <c r="T844" s="37"/>
      <c r="U844" s="37"/>
      <c r="V844" s="37"/>
      <c r="W844" s="7"/>
      <c r="X844" s="7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</row>
    <row r="845" spans="2:45" ht="12.75" customHeight="1" x14ac:dyDescent="0.2">
      <c r="B845" s="11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11"/>
      <c r="R845" s="37"/>
      <c r="S845" s="37"/>
      <c r="T845" s="37"/>
      <c r="U845" s="37"/>
      <c r="V845" s="37"/>
      <c r="W845" s="7"/>
      <c r="X845" s="7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</row>
    <row r="846" spans="2:45" ht="12.75" customHeight="1" x14ac:dyDescent="0.2">
      <c r="B846" s="11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11"/>
      <c r="R846" s="37"/>
      <c r="S846" s="37"/>
      <c r="T846" s="37"/>
      <c r="U846" s="37"/>
      <c r="V846" s="37"/>
      <c r="W846" s="7"/>
      <c r="X846" s="7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</row>
    <row r="847" spans="2:45" ht="12.75" customHeight="1" x14ac:dyDescent="0.2">
      <c r="B847" s="11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11"/>
      <c r="R847" s="37"/>
      <c r="S847" s="37"/>
      <c r="T847" s="37"/>
      <c r="U847" s="37"/>
      <c r="V847" s="37"/>
      <c r="W847" s="7"/>
      <c r="X847" s="7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</row>
    <row r="848" spans="2:45" ht="12.75" customHeight="1" x14ac:dyDescent="0.2">
      <c r="B848" s="11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11"/>
      <c r="R848" s="37"/>
      <c r="S848" s="37"/>
      <c r="T848" s="37"/>
      <c r="U848" s="37"/>
      <c r="V848" s="37"/>
      <c r="W848" s="7"/>
      <c r="X848" s="7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</row>
    <row r="849" spans="2:45" ht="12.75" customHeight="1" x14ac:dyDescent="0.2">
      <c r="B849" s="11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11"/>
      <c r="R849" s="37"/>
      <c r="S849" s="37"/>
      <c r="T849" s="37"/>
      <c r="U849" s="37"/>
      <c r="V849" s="37"/>
      <c r="W849" s="7"/>
      <c r="X849" s="7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</row>
    <row r="850" spans="2:45" ht="12.75" customHeight="1" x14ac:dyDescent="0.2">
      <c r="B850" s="11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11"/>
      <c r="R850" s="37"/>
      <c r="S850" s="37"/>
      <c r="T850" s="37"/>
      <c r="U850" s="37"/>
      <c r="V850" s="37"/>
      <c r="W850" s="7"/>
      <c r="X850" s="7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</row>
    <row r="851" spans="2:45" ht="12.75" customHeight="1" x14ac:dyDescent="0.2">
      <c r="B851" s="11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11"/>
      <c r="R851" s="37"/>
      <c r="S851" s="37"/>
      <c r="T851" s="37"/>
      <c r="U851" s="37"/>
      <c r="V851" s="37"/>
      <c r="W851" s="7"/>
      <c r="X851" s="7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</row>
    <row r="852" spans="2:45" ht="12.75" customHeight="1" x14ac:dyDescent="0.2">
      <c r="B852" s="11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11"/>
      <c r="R852" s="37"/>
      <c r="S852" s="37"/>
      <c r="T852" s="37"/>
      <c r="U852" s="37"/>
      <c r="V852" s="37"/>
      <c r="W852" s="7"/>
      <c r="X852" s="7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</row>
    <row r="853" spans="2:45" ht="12.75" customHeight="1" x14ac:dyDescent="0.2">
      <c r="B853" s="11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11"/>
      <c r="R853" s="37"/>
      <c r="S853" s="37"/>
      <c r="T853" s="37"/>
      <c r="U853" s="37"/>
      <c r="V853" s="37"/>
      <c r="W853" s="7"/>
      <c r="X853" s="7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</row>
    <row r="854" spans="2:45" ht="12.75" customHeight="1" x14ac:dyDescent="0.2">
      <c r="B854" s="11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11"/>
      <c r="R854" s="37"/>
      <c r="S854" s="37"/>
      <c r="T854" s="37"/>
      <c r="U854" s="37"/>
      <c r="V854" s="37"/>
      <c r="W854" s="7"/>
      <c r="X854" s="7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</row>
    <row r="855" spans="2:45" ht="12.75" customHeight="1" x14ac:dyDescent="0.2">
      <c r="B855" s="11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11"/>
      <c r="R855" s="37"/>
      <c r="S855" s="37"/>
      <c r="T855" s="37"/>
      <c r="U855" s="37"/>
      <c r="V855" s="37"/>
      <c r="W855" s="7"/>
      <c r="X855" s="7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</row>
    <row r="856" spans="2:45" ht="12.75" customHeight="1" x14ac:dyDescent="0.2">
      <c r="B856" s="11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11"/>
      <c r="R856" s="37"/>
      <c r="S856" s="37"/>
      <c r="T856" s="37"/>
      <c r="U856" s="37"/>
      <c r="V856" s="37"/>
      <c r="W856" s="7"/>
      <c r="X856" s="7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</row>
    <row r="857" spans="2:45" ht="12.75" customHeight="1" x14ac:dyDescent="0.2">
      <c r="B857" s="11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11"/>
      <c r="R857" s="37"/>
      <c r="S857" s="37"/>
      <c r="T857" s="37"/>
      <c r="U857" s="37"/>
      <c r="V857" s="37"/>
      <c r="W857" s="7"/>
      <c r="X857" s="7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</row>
    <row r="858" spans="2:45" ht="12.75" customHeight="1" x14ac:dyDescent="0.2">
      <c r="B858" s="11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11"/>
      <c r="R858" s="37"/>
      <c r="S858" s="37"/>
      <c r="T858" s="37"/>
      <c r="U858" s="37"/>
      <c r="V858" s="37"/>
      <c r="W858" s="7"/>
      <c r="X858" s="7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</row>
    <row r="859" spans="2:45" ht="12.75" customHeight="1" x14ac:dyDescent="0.2">
      <c r="B859" s="11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11"/>
      <c r="R859" s="37"/>
      <c r="S859" s="37"/>
      <c r="T859" s="37"/>
      <c r="U859" s="37"/>
      <c r="V859" s="37"/>
      <c r="W859" s="7"/>
      <c r="X859" s="7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</row>
    <row r="860" spans="2:45" ht="12.75" customHeight="1" x14ac:dyDescent="0.2">
      <c r="B860" s="11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11"/>
      <c r="R860" s="37"/>
      <c r="S860" s="37"/>
      <c r="T860" s="37"/>
      <c r="U860" s="37"/>
      <c r="V860" s="37"/>
      <c r="W860" s="7"/>
      <c r="X860" s="7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</row>
    <row r="861" spans="2:45" ht="12.75" customHeight="1" x14ac:dyDescent="0.2">
      <c r="B861" s="11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11"/>
      <c r="R861" s="37"/>
      <c r="S861" s="37"/>
      <c r="T861" s="37"/>
      <c r="U861" s="37"/>
      <c r="V861" s="37"/>
      <c r="W861" s="7"/>
      <c r="X861" s="7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</row>
    <row r="862" spans="2:45" ht="12.75" customHeight="1" x14ac:dyDescent="0.2">
      <c r="B862" s="11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11"/>
      <c r="R862" s="37"/>
      <c r="S862" s="37"/>
      <c r="T862" s="37"/>
      <c r="U862" s="37"/>
      <c r="V862" s="37"/>
      <c r="W862" s="7"/>
      <c r="X862" s="7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</row>
    <row r="863" spans="2:45" ht="12.75" customHeight="1" x14ac:dyDescent="0.2">
      <c r="B863" s="11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11"/>
      <c r="R863" s="37"/>
      <c r="S863" s="37"/>
      <c r="T863" s="37"/>
      <c r="U863" s="37"/>
      <c r="V863" s="37"/>
      <c r="W863" s="7"/>
      <c r="X863" s="7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</row>
    <row r="864" spans="2:45" ht="12.75" customHeight="1" x14ac:dyDescent="0.2">
      <c r="B864" s="11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11"/>
      <c r="R864" s="37"/>
      <c r="S864" s="37"/>
      <c r="T864" s="37"/>
      <c r="U864" s="37"/>
      <c r="V864" s="37"/>
      <c r="W864" s="7"/>
      <c r="X864" s="7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</row>
    <row r="865" spans="2:45" ht="12.75" customHeight="1" x14ac:dyDescent="0.2">
      <c r="B865" s="11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11"/>
      <c r="R865" s="37"/>
      <c r="S865" s="37"/>
      <c r="T865" s="37"/>
      <c r="U865" s="37"/>
      <c r="V865" s="37"/>
      <c r="W865" s="7"/>
      <c r="X865" s="7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</row>
    <row r="866" spans="2:45" ht="12.75" customHeight="1" x14ac:dyDescent="0.2">
      <c r="B866" s="11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11"/>
      <c r="R866" s="37"/>
      <c r="S866" s="37"/>
      <c r="T866" s="37"/>
      <c r="U866" s="37"/>
      <c r="V866" s="37"/>
      <c r="W866" s="7"/>
      <c r="X866" s="7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</row>
    <row r="867" spans="2:45" ht="12.75" customHeight="1" x14ac:dyDescent="0.2">
      <c r="B867" s="11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11"/>
      <c r="R867" s="37"/>
      <c r="S867" s="37"/>
      <c r="T867" s="37"/>
      <c r="U867" s="37"/>
      <c r="V867" s="37"/>
      <c r="W867" s="7"/>
      <c r="X867" s="7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</row>
    <row r="868" spans="2:45" ht="12.75" customHeight="1" x14ac:dyDescent="0.2">
      <c r="B868" s="11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11"/>
      <c r="R868" s="37"/>
      <c r="S868" s="37"/>
      <c r="T868" s="37"/>
      <c r="U868" s="37"/>
      <c r="V868" s="37"/>
      <c r="W868" s="7"/>
      <c r="X868" s="7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</row>
    <row r="869" spans="2:45" ht="12.75" customHeight="1" x14ac:dyDescent="0.2">
      <c r="B869" s="11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11"/>
      <c r="R869" s="37"/>
      <c r="S869" s="37"/>
      <c r="T869" s="37"/>
      <c r="U869" s="37"/>
      <c r="V869" s="37"/>
      <c r="W869" s="7"/>
      <c r="X869" s="7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</row>
    <row r="870" spans="2:45" ht="12.75" customHeight="1" x14ac:dyDescent="0.2">
      <c r="B870" s="11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11"/>
      <c r="R870" s="37"/>
      <c r="S870" s="37"/>
      <c r="T870" s="37"/>
      <c r="U870" s="37"/>
      <c r="V870" s="37"/>
      <c r="W870" s="7"/>
      <c r="X870" s="7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</row>
    <row r="871" spans="2:45" ht="12.75" customHeight="1" x14ac:dyDescent="0.2">
      <c r="B871" s="11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11"/>
      <c r="R871" s="37"/>
      <c r="S871" s="37"/>
      <c r="T871" s="37"/>
      <c r="U871" s="37"/>
      <c r="V871" s="37"/>
      <c r="W871" s="7"/>
      <c r="X871" s="7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</row>
    <row r="872" spans="2:45" ht="12.75" customHeight="1" x14ac:dyDescent="0.2">
      <c r="B872" s="11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11"/>
      <c r="R872" s="37"/>
      <c r="S872" s="37"/>
      <c r="T872" s="37"/>
      <c r="U872" s="37"/>
      <c r="V872" s="37"/>
      <c r="W872" s="7"/>
      <c r="X872" s="7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</row>
    <row r="873" spans="2:45" ht="12.75" customHeight="1" x14ac:dyDescent="0.2">
      <c r="B873" s="11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11"/>
      <c r="R873" s="37"/>
      <c r="S873" s="37"/>
      <c r="T873" s="37"/>
      <c r="U873" s="37"/>
      <c r="V873" s="37"/>
      <c r="W873" s="7"/>
      <c r="X873" s="7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</row>
    <row r="874" spans="2:45" ht="12.75" customHeight="1" x14ac:dyDescent="0.2">
      <c r="B874" s="11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11"/>
      <c r="R874" s="37"/>
      <c r="S874" s="37"/>
      <c r="T874" s="37"/>
      <c r="U874" s="37"/>
      <c r="V874" s="37"/>
      <c r="W874" s="7"/>
      <c r="X874" s="7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</row>
    <row r="875" spans="2:45" ht="12.75" customHeight="1" x14ac:dyDescent="0.2">
      <c r="B875" s="11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11"/>
      <c r="R875" s="37"/>
      <c r="S875" s="37"/>
      <c r="T875" s="37"/>
      <c r="U875" s="37"/>
      <c r="V875" s="37"/>
      <c r="W875" s="7"/>
      <c r="X875" s="7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</row>
    <row r="876" spans="2:45" ht="12.75" customHeight="1" x14ac:dyDescent="0.2">
      <c r="B876" s="11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11"/>
      <c r="R876" s="37"/>
      <c r="S876" s="37"/>
      <c r="T876" s="37"/>
      <c r="U876" s="37"/>
      <c r="V876" s="37"/>
      <c r="W876" s="7"/>
      <c r="X876" s="7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</row>
    <row r="877" spans="2:45" ht="12.75" customHeight="1" x14ac:dyDescent="0.2">
      <c r="B877" s="11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11"/>
      <c r="R877" s="37"/>
      <c r="S877" s="37"/>
      <c r="T877" s="37"/>
      <c r="U877" s="37"/>
      <c r="V877" s="37"/>
      <c r="W877" s="7"/>
      <c r="X877" s="7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</row>
    <row r="878" spans="2:45" ht="12.75" customHeight="1" x14ac:dyDescent="0.2">
      <c r="B878" s="11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11"/>
      <c r="R878" s="37"/>
      <c r="S878" s="37"/>
      <c r="T878" s="37"/>
      <c r="U878" s="37"/>
      <c r="V878" s="37"/>
      <c r="W878" s="7"/>
      <c r="X878" s="7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</row>
    <row r="879" spans="2:45" ht="12.75" customHeight="1" x14ac:dyDescent="0.2">
      <c r="B879" s="11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11"/>
      <c r="R879" s="37"/>
      <c r="S879" s="37"/>
      <c r="T879" s="37"/>
      <c r="U879" s="37"/>
      <c r="V879" s="37"/>
      <c r="W879" s="7"/>
      <c r="X879" s="7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</row>
    <row r="880" spans="2:45" ht="12.75" customHeight="1" x14ac:dyDescent="0.2">
      <c r="B880" s="11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11"/>
      <c r="R880" s="37"/>
      <c r="S880" s="37"/>
      <c r="T880" s="37"/>
      <c r="U880" s="37"/>
      <c r="V880" s="37"/>
      <c r="W880" s="7"/>
      <c r="X880" s="7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</row>
    <row r="881" spans="2:45" ht="12.75" customHeight="1" x14ac:dyDescent="0.2">
      <c r="B881" s="11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11"/>
      <c r="R881" s="37"/>
      <c r="S881" s="37"/>
      <c r="T881" s="37"/>
      <c r="U881" s="37"/>
      <c r="V881" s="37"/>
      <c r="W881" s="7"/>
      <c r="X881" s="7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</row>
    <row r="882" spans="2:45" ht="12.75" customHeight="1" x14ac:dyDescent="0.2">
      <c r="B882" s="11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11"/>
      <c r="R882" s="37"/>
      <c r="S882" s="37"/>
      <c r="T882" s="37"/>
      <c r="U882" s="37"/>
      <c r="V882" s="37"/>
      <c r="W882" s="7"/>
      <c r="X882" s="7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</row>
    <row r="883" spans="2:45" ht="12.75" customHeight="1" x14ac:dyDescent="0.2">
      <c r="B883" s="11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11"/>
      <c r="R883" s="37"/>
      <c r="S883" s="37"/>
      <c r="T883" s="37"/>
      <c r="U883" s="37"/>
      <c r="V883" s="37"/>
      <c r="W883" s="7"/>
      <c r="X883" s="7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</row>
    <row r="884" spans="2:45" ht="12.75" customHeight="1" x14ac:dyDescent="0.2">
      <c r="B884" s="11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11"/>
      <c r="R884" s="37"/>
      <c r="S884" s="37"/>
      <c r="T884" s="37"/>
      <c r="U884" s="37"/>
      <c r="V884" s="37"/>
      <c r="W884" s="7"/>
      <c r="X884" s="7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</row>
    <row r="885" spans="2:45" ht="12.75" customHeight="1" x14ac:dyDescent="0.2">
      <c r="B885" s="11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11"/>
      <c r="R885" s="37"/>
      <c r="S885" s="37"/>
      <c r="T885" s="37"/>
      <c r="U885" s="37"/>
      <c r="V885" s="37"/>
      <c r="W885" s="7"/>
      <c r="X885" s="7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</row>
    <row r="886" spans="2:45" ht="12.75" customHeight="1" x14ac:dyDescent="0.2">
      <c r="B886" s="11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11"/>
      <c r="R886" s="37"/>
      <c r="S886" s="37"/>
      <c r="T886" s="37"/>
      <c r="U886" s="37"/>
      <c r="V886" s="37"/>
      <c r="W886" s="7"/>
      <c r="X886" s="7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</row>
    <row r="887" spans="2:45" ht="12.75" customHeight="1" x14ac:dyDescent="0.2">
      <c r="B887" s="11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11"/>
      <c r="R887" s="37"/>
      <c r="S887" s="37"/>
      <c r="T887" s="37"/>
      <c r="U887" s="37"/>
      <c r="V887" s="37"/>
      <c r="W887" s="7"/>
      <c r="X887" s="7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</row>
    <row r="888" spans="2:45" ht="12.75" customHeight="1" x14ac:dyDescent="0.2">
      <c r="B888" s="11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11"/>
      <c r="R888" s="37"/>
      <c r="S888" s="37"/>
      <c r="T888" s="37"/>
      <c r="U888" s="37"/>
      <c r="V888" s="37"/>
      <c r="W888" s="7"/>
      <c r="X888" s="7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</row>
    <row r="889" spans="2:45" ht="12.75" customHeight="1" x14ac:dyDescent="0.2">
      <c r="B889" s="11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11"/>
      <c r="R889" s="37"/>
      <c r="S889" s="37"/>
      <c r="T889" s="37"/>
      <c r="U889" s="37"/>
      <c r="V889" s="37"/>
      <c r="W889" s="7"/>
      <c r="X889" s="7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</row>
    <row r="890" spans="2:45" ht="12.75" customHeight="1" x14ac:dyDescent="0.2">
      <c r="B890" s="11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11"/>
      <c r="R890" s="37"/>
      <c r="S890" s="37"/>
      <c r="T890" s="37"/>
      <c r="U890" s="37"/>
      <c r="V890" s="37"/>
      <c r="W890" s="7"/>
      <c r="X890" s="7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</row>
    <row r="891" spans="2:45" ht="12.75" customHeight="1" x14ac:dyDescent="0.2">
      <c r="B891" s="11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11"/>
      <c r="R891" s="37"/>
      <c r="S891" s="37"/>
      <c r="T891" s="37"/>
      <c r="U891" s="37"/>
      <c r="V891" s="37"/>
      <c r="W891" s="7"/>
      <c r="X891" s="7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</row>
    <row r="892" spans="2:45" ht="12.75" customHeight="1" x14ac:dyDescent="0.2">
      <c r="B892" s="11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11"/>
      <c r="R892" s="37"/>
      <c r="S892" s="37"/>
      <c r="T892" s="37"/>
      <c r="U892" s="37"/>
      <c r="V892" s="37"/>
      <c r="W892" s="7"/>
      <c r="X892" s="7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</row>
    <row r="893" spans="2:45" ht="12.75" customHeight="1" x14ac:dyDescent="0.2">
      <c r="B893" s="11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11"/>
      <c r="R893" s="37"/>
      <c r="S893" s="37"/>
      <c r="T893" s="37"/>
      <c r="U893" s="37"/>
      <c r="V893" s="37"/>
      <c r="W893" s="7"/>
      <c r="X893" s="7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</row>
    <row r="894" spans="2:45" ht="12.75" customHeight="1" x14ac:dyDescent="0.2">
      <c r="B894" s="11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11"/>
      <c r="R894" s="37"/>
      <c r="S894" s="37"/>
      <c r="T894" s="37"/>
      <c r="U894" s="37"/>
      <c r="V894" s="37"/>
      <c r="W894" s="7"/>
      <c r="X894" s="7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</row>
    <row r="895" spans="2:45" ht="12.75" customHeight="1" x14ac:dyDescent="0.2">
      <c r="B895" s="11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11"/>
      <c r="R895" s="37"/>
      <c r="S895" s="37"/>
      <c r="T895" s="37"/>
      <c r="U895" s="37"/>
      <c r="V895" s="37"/>
      <c r="W895" s="7"/>
      <c r="X895" s="7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</row>
    <row r="896" spans="2:45" ht="12.75" customHeight="1" x14ac:dyDescent="0.2">
      <c r="B896" s="11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11"/>
      <c r="R896" s="37"/>
      <c r="S896" s="37"/>
      <c r="T896" s="37"/>
      <c r="U896" s="37"/>
      <c r="V896" s="37"/>
      <c r="W896" s="7"/>
      <c r="X896" s="7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</row>
    <row r="897" spans="2:45" ht="12.75" customHeight="1" x14ac:dyDescent="0.2">
      <c r="B897" s="11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11"/>
      <c r="R897" s="37"/>
      <c r="S897" s="37"/>
      <c r="T897" s="37"/>
      <c r="U897" s="37"/>
      <c r="V897" s="37"/>
      <c r="W897" s="7"/>
      <c r="X897" s="7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</row>
    <row r="898" spans="2:45" ht="12.75" customHeight="1" x14ac:dyDescent="0.2">
      <c r="B898" s="11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11"/>
      <c r="R898" s="37"/>
      <c r="S898" s="37"/>
      <c r="T898" s="37"/>
      <c r="U898" s="37"/>
      <c r="V898" s="37"/>
      <c r="W898" s="7"/>
      <c r="X898" s="7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</row>
    <row r="899" spans="2:45" ht="12.75" customHeight="1" x14ac:dyDescent="0.2">
      <c r="B899" s="11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11"/>
      <c r="R899" s="37"/>
      <c r="S899" s="37"/>
      <c r="T899" s="37"/>
      <c r="U899" s="37"/>
      <c r="V899" s="37"/>
      <c r="W899" s="7"/>
      <c r="X899" s="7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</row>
    <row r="900" spans="2:45" ht="12.75" customHeight="1" x14ac:dyDescent="0.2">
      <c r="B900" s="11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11"/>
      <c r="R900" s="37"/>
      <c r="S900" s="37"/>
      <c r="T900" s="37"/>
      <c r="U900" s="37"/>
      <c r="V900" s="37"/>
      <c r="W900" s="7"/>
      <c r="X900" s="7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</row>
    <row r="901" spans="2:45" ht="12.75" customHeight="1" x14ac:dyDescent="0.2">
      <c r="B901" s="11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11"/>
      <c r="R901" s="37"/>
      <c r="S901" s="37"/>
      <c r="T901" s="37"/>
      <c r="U901" s="37"/>
      <c r="V901" s="37"/>
      <c r="W901" s="7"/>
      <c r="X901" s="7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</row>
    <row r="902" spans="2:45" ht="12.75" customHeight="1" x14ac:dyDescent="0.2">
      <c r="B902" s="11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11"/>
      <c r="R902" s="37"/>
      <c r="S902" s="37"/>
      <c r="T902" s="37"/>
      <c r="U902" s="37"/>
      <c r="V902" s="37"/>
      <c r="W902" s="7"/>
      <c r="X902" s="7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</row>
    <row r="903" spans="2:45" ht="12.75" customHeight="1" x14ac:dyDescent="0.2">
      <c r="B903" s="11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11"/>
      <c r="R903" s="37"/>
      <c r="S903" s="37"/>
      <c r="T903" s="37"/>
      <c r="U903" s="37"/>
      <c r="V903" s="37"/>
      <c r="W903" s="7"/>
      <c r="X903" s="7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</row>
    <row r="904" spans="2:45" ht="12.75" customHeight="1" x14ac:dyDescent="0.2">
      <c r="B904" s="11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11"/>
      <c r="R904" s="37"/>
      <c r="S904" s="37"/>
      <c r="T904" s="37"/>
      <c r="U904" s="37"/>
      <c r="V904" s="37"/>
      <c r="W904" s="7"/>
      <c r="X904" s="7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</row>
    <row r="905" spans="2:45" ht="12.75" customHeight="1" x14ac:dyDescent="0.2">
      <c r="B905" s="11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11"/>
      <c r="R905" s="37"/>
      <c r="S905" s="37"/>
      <c r="T905" s="37"/>
      <c r="U905" s="37"/>
      <c r="V905" s="37"/>
      <c r="W905" s="7"/>
      <c r="X905" s="7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</row>
    <row r="906" spans="2:45" ht="12.75" customHeight="1" x14ac:dyDescent="0.2">
      <c r="B906" s="11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11"/>
      <c r="R906" s="37"/>
      <c r="S906" s="37"/>
      <c r="T906" s="37"/>
      <c r="U906" s="37"/>
      <c r="V906" s="37"/>
      <c r="W906" s="7"/>
      <c r="X906" s="7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</row>
    <row r="907" spans="2:45" ht="12.75" customHeight="1" x14ac:dyDescent="0.2">
      <c r="B907" s="11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11"/>
      <c r="R907" s="37"/>
      <c r="S907" s="37"/>
      <c r="T907" s="37"/>
      <c r="U907" s="37"/>
      <c r="V907" s="37"/>
      <c r="W907" s="7"/>
      <c r="X907" s="7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</row>
    <row r="908" spans="2:45" ht="12.75" customHeight="1" x14ac:dyDescent="0.2">
      <c r="B908" s="11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11"/>
      <c r="R908" s="37"/>
      <c r="S908" s="37"/>
      <c r="T908" s="37"/>
      <c r="U908" s="37"/>
      <c r="V908" s="37"/>
      <c r="W908" s="7"/>
      <c r="X908" s="7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</row>
    <row r="909" spans="2:45" ht="12.75" customHeight="1" x14ac:dyDescent="0.2">
      <c r="B909" s="11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11"/>
      <c r="R909" s="37"/>
      <c r="S909" s="37"/>
      <c r="T909" s="37"/>
      <c r="U909" s="37"/>
      <c r="V909" s="37"/>
      <c r="W909" s="7"/>
      <c r="X909" s="7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</row>
    <row r="910" spans="2:45" ht="12.75" customHeight="1" x14ac:dyDescent="0.2">
      <c r="B910" s="11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11"/>
      <c r="R910" s="37"/>
      <c r="S910" s="37"/>
      <c r="T910" s="37"/>
      <c r="U910" s="37"/>
      <c r="V910" s="37"/>
      <c r="W910" s="7"/>
      <c r="X910" s="7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</row>
    <row r="911" spans="2:45" ht="12.75" customHeight="1" x14ac:dyDescent="0.2">
      <c r="B911" s="11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11"/>
      <c r="R911" s="37"/>
      <c r="S911" s="37"/>
      <c r="T911" s="37"/>
      <c r="U911" s="37"/>
      <c r="V911" s="37"/>
      <c r="W911" s="7"/>
      <c r="X911" s="7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</row>
    <row r="912" spans="2:45" ht="12.75" customHeight="1" x14ac:dyDescent="0.2">
      <c r="B912" s="11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11"/>
      <c r="R912" s="37"/>
      <c r="S912" s="37"/>
      <c r="T912" s="37"/>
      <c r="U912" s="37"/>
      <c r="V912" s="37"/>
      <c r="W912" s="7"/>
      <c r="X912" s="7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</row>
    <row r="913" spans="2:45" ht="12.75" customHeight="1" x14ac:dyDescent="0.2">
      <c r="B913" s="11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11"/>
      <c r="R913" s="37"/>
      <c r="S913" s="37"/>
      <c r="T913" s="37"/>
      <c r="U913" s="37"/>
      <c r="V913" s="37"/>
      <c r="W913" s="7"/>
      <c r="X913" s="7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</row>
    <row r="914" spans="2:45" ht="12.75" customHeight="1" x14ac:dyDescent="0.2">
      <c r="B914" s="11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11"/>
      <c r="R914" s="37"/>
      <c r="S914" s="37"/>
      <c r="T914" s="37"/>
      <c r="U914" s="37"/>
      <c r="V914" s="37"/>
      <c r="W914" s="7"/>
      <c r="X914" s="7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</row>
    <row r="915" spans="2:45" ht="12.75" customHeight="1" x14ac:dyDescent="0.2">
      <c r="B915" s="11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11"/>
      <c r="R915" s="37"/>
      <c r="S915" s="37"/>
      <c r="T915" s="37"/>
      <c r="U915" s="37"/>
      <c r="V915" s="37"/>
      <c r="W915" s="7"/>
      <c r="X915" s="7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</row>
    <row r="916" spans="2:45" ht="12.75" customHeight="1" x14ac:dyDescent="0.2">
      <c r="B916" s="11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11"/>
      <c r="R916" s="37"/>
      <c r="S916" s="37"/>
      <c r="T916" s="37"/>
      <c r="U916" s="37"/>
      <c r="V916" s="37"/>
      <c r="W916" s="7"/>
      <c r="X916" s="7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</row>
    <row r="917" spans="2:45" ht="12.75" customHeight="1" x14ac:dyDescent="0.2">
      <c r="B917" s="11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11"/>
      <c r="R917" s="37"/>
      <c r="S917" s="37"/>
      <c r="T917" s="37"/>
      <c r="U917" s="37"/>
      <c r="V917" s="37"/>
      <c r="W917" s="7"/>
      <c r="X917" s="7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</row>
    <row r="918" spans="2:45" ht="12.75" customHeight="1" x14ac:dyDescent="0.2">
      <c r="B918" s="11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11"/>
      <c r="R918" s="37"/>
      <c r="S918" s="37"/>
      <c r="T918" s="37"/>
      <c r="U918" s="37"/>
      <c r="V918" s="37"/>
      <c r="W918" s="7"/>
      <c r="X918" s="7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</row>
    <row r="919" spans="2:45" ht="12.75" customHeight="1" x14ac:dyDescent="0.2">
      <c r="B919" s="11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11"/>
      <c r="R919" s="37"/>
      <c r="S919" s="37"/>
      <c r="T919" s="37"/>
      <c r="U919" s="37"/>
      <c r="V919" s="37"/>
      <c r="W919" s="7"/>
      <c r="X919" s="7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</row>
    <row r="920" spans="2:45" ht="12.75" customHeight="1" x14ac:dyDescent="0.2">
      <c r="B920" s="11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11"/>
      <c r="R920" s="37"/>
      <c r="S920" s="37"/>
      <c r="T920" s="37"/>
      <c r="U920" s="37"/>
      <c r="V920" s="37"/>
      <c r="W920" s="7"/>
      <c r="X920" s="7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</row>
    <row r="921" spans="2:45" ht="12.75" customHeight="1" x14ac:dyDescent="0.2">
      <c r="B921" s="11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11"/>
      <c r="R921" s="37"/>
      <c r="S921" s="37"/>
      <c r="T921" s="37"/>
      <c r="U921" s="37"/>
      <c r="V921" s="37"/>
      <c r="W921" s="7"/>
      <c r="X921" s="7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</row>
    <row r="922" spans="2:45" ht="12.75" customHeight="1" x14ac:dyDescent="0.2">
      <c r="B922" s="11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11"/>
      <c r="R922" s="37"/>
      <c r="S922" s="37"/>
      <c r="T922" s="37"/>
      <c r="U922" s="37"/>
      <c r="V922" s="37"/>
      <c r="W922" s="7"/>
      <c r="X922" s="7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</row>
    <row r="923" spans="2:45" ht="12.75" customHeight="1" x14ac:dyDescent="0.2">
      <c r="B923" s="11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11"/>
      <c r="R923" s="37"/>
      <c r="S923" s="37"/>
      <c r="T923" s="37"/>
      <c r="U923" s="37"/>
      <c r="V923" s="37"/>
      <c r="W923" s="7"/>
      <c r="X923" s="7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</row>
    <row r="924" spans="2:45" ht="12.75" customHeight="1" x14ac:dyDescent="0.2">
      <c r="B924" s="11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11"/>
      <c r="R924" s="37"/>
      <c r="S924" s="37"/>
      <c r="T924" s="37"/>
      <c r="U924" s="37"/>
      <c r="V924" s="37"/>
      <c r="W924" s="7"/>
      <c r="X924" s="7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</row>
    <row r="925" spans="2:45" ht="12.75" customHeight="1" x14ac:dyDescent="0.2">
      <c r="B925" s="11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11"/>
      <c r="R925" s="37"/>
      <c r="S925" s="37"/>
      <c r="T925" s="37"/>
      <c r="U925" s="37"/>
      <c r="V925" s="37"/>
      <c r="W925" s="7"/>
      <c r="X925" s="7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</row>
    <row r="926" spans="2:45" ht="12.75" customHeight="1" x14ac:dyDescent="0.2">
      <c r="B926" s="11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11"/>
      <c r="R926" s="37"/>
      <c r="S926" s="37"/>
      <c r="T926" s="37"/>
      <c r="U926" s="37"/>
      <c r="V926" s="37"/>
      <c r="W926" s="7"/>
      <c r="X926" s="7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</row>
    <row r="927" spans="2:45" ht="12.75" customHeight="1" x14ac:dyDescent="0.2">
      <c r="B927" s="11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11"/>
      <c r="R927" s="37"/>
      <c r="S927" s="37"/>
      <c r="T927" s="37"/>
      <c r="U927" s="37"/>
      <c r="V927" s="37"/>
      <c r="W927" s="7"/>
      <c r="X927" s="7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</row>
    <row r="928" spans="2:45" ht="12.75" customHeight="1" x14ac:dyDescent="0.2">
      <c r="B928" s="11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11"/>
      <c r="R928" s="37"/>
      <c r="S928" s="37"/>
      <c r="T928" s="37"/>
      <c r="U928" s="37"/>
      <c r="V928" s="37"/>
      <c r="W928" s="7"/>
      <c r="X928" s="7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</row>
    <row r="929" spans="2:45" ht="12.75" customHeight="1" x14ac:dyDescent="0.2">
      <c r="B929" s="11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11"/>
      <c r="R929" s="37"/>
      <c r="S929" s="37"/>
      <c r="T929" s="37"/>
      <c r="U929" s="37"/>
      <c r="V929" s="37"/>
      <c r="W929" s="7"/>
      <c r="X929" s="7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</row>
    <row r="930" spans="2:45" ht="12.75" customHeight="1" x14ac:dyDescent="0.2">
      <c r="B930" s="11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11"/>
      <c r="R930" s="37"/>
      <c r="S930" s="37"/>
      <c r="T930" s="37"/>
      <c r="U930" s="37"/>
      <c r="V930" s="37"/>
      <c r="W930" s="7"/>
      <c r="X930" s="7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</row>
    <row r="931" spans="2:45" ht="12.75" customHeight="1" x14ac:dyDescent="0.2">
      <c r="B931" s="11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11"/>
      <c r="R931" s="37"/>
      <c r="S931" s="37"/>
      <c r="T931" s="37"/>
      <c r="U931" s="37"/>
      <c r="V931" s="37"/>
      <c r="W931" s="7"/>
      <c r="X931" s="7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</row>
    <row r="932" spans="2:45" ht="12.75" customHeight="1" x14ac:dyDescent="0.2">
      <c r="B932" s="11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11"/>
      <c r="R932" s="37"/>
      <c r="S932" s="37"/>
      <c r="T932" s="37"/>
      <c r="U932" s="37"/>
      <c r="V932" s="37"/>
      <c r="W932" s="7"/>
      <c r="X932" s="7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</row>
    <row r="933" spans="2:45" ht="12.75" customHeight="1" x14ac:dyDescent="0.2">
      <c r="B933" s="11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11"/>
      <c r="R933" s="37"/>
      <c r="S933" s="37"/>
      <c r="T933" s="37"/>
      <c r="U933" s="37"/>
      <c r="V933" s="37"/>
      <c r="W933" s="7"/>
      <c r="X933" s="7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</row>
    <row r="934" spans="2:45" ht="12.75" customHeight="1" x14ac:dyDescent="0.2">
      <c r="B934" s="11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11"/>
      <c r="R934" s="37"/>
      <c r="S934" s="37"/>
      <c r="T934" s="37"/>
      <c r="U934" s="37"/>
      <c r="V934" s="37"/>
      <c r="W934" s="7"/>
      <c r="X934" s="7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</row>
    <row r="935" spans="2:45" ht="12.75" customHeight="1" x14ac:dyDescent="0.2">
      <c r="B935" s="11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11"/>
      <c r="R935" s="37"/>
      <c r="S935" s="37"/>
      <c r="T935" s="37"/>
      <c r="U935" s="37"/>
      <c r="V935" s="37"/>
      <c r="W935" s="7"/>
      <c r="X935" s="7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</row>
    <row r="936" spans="2:45" ht="12.75" customHeight="1" x14ac:dyDescent="0.2">
      <c r="B936" s="11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11"/>
      <c r="R936" s="37"/>
      <c r="S936" s="37"/>
      <c r="T936" s="37"/>
      <c r="U936" s="37"/>
      <c r="V936" s="37"/>
      <c r="W936" s="7"/>
      <c r="X936" s="7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</row>
    <row r="937" spans="2:45" ht="12.75" customHeight="1" x14ac:dyDescent="0.2">
      <c r="B937" s="11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11"/>
      <c r="R937" s="37"/>
      <c r="S937" s="37"/>
      <c r="T937" s="37"/>
      <c r="U937" s="37"/>
      <c r="V937" s="37"/>
      <c r="W937" s="7"/>
      <c r="X937" s="7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</row>
    <row r="938" spans="2:45" ht="12.75" customHeight="1" x14ac:dyDescent="0.2">
      <c r="B938" s="11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11"/>
      <c r="R938" s="37"/>
      <c r="S938" s="37"/>
      <c r="T938" s="37"/>
      <c r="U938" s="37"/>
      <c r="V938" s="37"/>
      <c r="W938" s="7"/>
      <c r="X938" s="7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</row>
    <row r="939" spans="2:45" ht="12.75" customHeight="1" x14ac:dyDescent="0.2">
      <c r="B939" s="11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11"/>
      <c r="R939" s="37"/>
      <c r="S939" s="37"/>
      <c r="T939" s="37"/>
      <c r="U939" s="37"/>
      <c r="V939" s="37"/>
      <c r="W939" s="7"/>
      <c r="X939" s="7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</row>
    <row r="940" spans="2:45" ht="12.75" customHeight="1" x14ac:dyDescent="0.2">
      <c r="B940" s="11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11"/>
      <c r="R940" s="37"/>
      <c r="S940" s="37"/>
      <c r="T940" s="37"/>
      <c r="U940" s="37"/>
      <c r="V940" s="37"/>
      <c r="W940" s="7"/>
      <c r="X940" s="7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</row>
    <row r="941" spans="2:45" ht="12.75" customHeight="1" x14ac:dyDescent="0.2">
      <c r="B941" s="11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11"/>
      <c r="R941" s="37"/>
      <c r="S941" s="37"/>
      <c r="T941" s="37"/>
      <c r="U941" s="37"/>
      <c r="V941" s="37"/>
      <c r="W941" s="7"/>
      <c r="X941" s="7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</row>
    <row r="942" spans="2:45" ht="12.75" customHeight="1" x14ac:dyDescent="0.2">
      <c r="B942" s="11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11"/>
      <c r="R942" s="37"/>
      <c r="S942" s="37"/>
      <c r="T942" s="37"/>
      <c r="U942" s="37"/>
      <c r="V942" s="37"/>
      <c r="W942" s="7"/>
      <c r="X942" s="7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</row>
    <row r="943" spans="2:45" ht="12.75" customHeight="1" x14ac:dyDescent="0.2">
      <c r="B943" s="11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11"/>
      <c r="R943" s="37"/>
      <c r="S943" s="37"/>
      <c r="T943" s="37"/>
      <c r="U943" s="37"/>
      <c r="V943" s="37"/>
      <c r="W943" s="7"/>
      <c r="X943" s="7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</row>
    <row r="944" spans="2:45" ht="12.75" customHeight="1" x14ac:dyDescent="0.2">
      <c r="B944" s="11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11"/>
      <c r="R944" s="37"/>
      <c r="S944" s="37"/>
      <c r="T944" s="37"/>
      <c r="U944" s="37"/>
      <c r="V944" s="37"/>
      <c r="W944" s="7"/>
      <c r="X944" s="7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</row>
    <row r="945" spans="2:45" ht="12.75" customHeight="1" x14ac:dyDescent="0.2">
      <c r="B945" s="11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11"/>
      <c r="R945" s="37"/>
      <c r="S945" s="37"/>
      <c r="T945" s="37"/>
      <c r="U945" s="37"/>
      <c r="V945" s="37"/>
      <c r="W945" s="7"/>
      <c r="X945" s="7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</row>
    <row r="946" spans="2:45" ht="12.75" customHeight="1" x14ac:dyDescent="0.2">
      <c r="B946" s="11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11"/>
      <c r="R946" s="37"/>
      <c r="S946" s="37"/>
      <c r="T946" s="37"/>
      <c r="U946" s="37"/>
      <c r="V946" s="37"/>
      <c r="W946" s="7"/>
      <c r="X946" s="7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</row>
    <row r="947" spans="2:45" ht="12.75" customHeight="1" x14ac:dyDescent="0.2">
      <c r="B947" s="11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11"/>
      <c r="R947" s="37"/>
      <c r="S947" s="37"/>
      <c r="T947" s="37"/>
      <c r="U947" s="37"/>
      <c r="V947" s="37"/>
      <c r="W947" s="7"/>
      <c r="X947" s="7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</row>
    <row r="948" spans="2:45" ht="12.75" customHeight="1" x14ac:dyDescent="0.2">
      <c r="B948" s="11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11"/>
      <c r="R948" s="37"/>
      <c r="S948" s="37"/>
      <c r="T948" s="37"/>
      <c r="U948" s="37"/>
      <c r="V948" s="37"/>
      <c r="W948" s="7"/>
      <c r="X948" s="7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</row>
    <row r="949" spans="2:45" ht="12.75" customHeight="1" x14ac:dyDescent="0.2">
      <c r="B949" s="11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11"/>
      <c r="R949" s="37"/>
      <c r="S949" s="37"/>
      <c r="T949" s="37"/>
      <c r="U949" s="37"/>
      <c r="V949" s="37"/>
      <c r="W949" s="7"/>
      <c r="X949" s="7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</row>
    <row r="950" spans="2:45" ht="12.75" customHeight="1" x14ac:dyDescent="0.2">
      <c r="B950" s="11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11"/>
      <c r="R950" s="37"/>
      <c r="S950" s="37"/>
      <c r="T950" s="37"/>
      <c r="U950" s="37"/>
      <c r="V950" s="37"/>
      <c r="W950" s="7"/>
      <c r="X950" s="7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</row>
    <row r="951" spans="2:45" ht="12.75" customHeight="1" x14ac:dyDescent="0.2">
      <c r="B951" s="11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11"/>
      <c r="R951" s="37"/>
      <c r="S951" s="37"/>
      <c r="T951" s="37"/>
      <c r="U951" s="37"/>
      <c r="V951" s="37"/>
      <c r="W951" s="7"/>
      <c r="X951" s="7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</row>
    <row r="952" spans="2:45" ht="12.75" customHeight="1" x14ac:dyDescent="0.2">
      <c r="B952" s="11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11"/>
      <c r="R952" s="37"/>
      <c r="S952" s="37"/>
      <c r="T952" s="37"/>
      <c r="U952" s="37"/>
      <c r="V952" s="37"/>
      <c r="W952" s="7"/>
      <c r="X952" s="7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</row>
    <row r="953" spans="2:45" ht="12.75" customHeight="1" x14ac:dyDescent="0.2">
      <c r="B953" s="11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11"/>
      <c r="R953" s="37"/>
      <c r="S953" s="37"/>
      <c r="T953" s="37"/>
      <c r="U953" s="37"/>
      <c r="V953" s="37"/>
      <c r="W953" s="7"/>
      <c r="X953" s="7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</row>
    <row r="954" spans="2:45" ht="12.75" customHeight="1" x14ac:dyDescent="0.2">
      <c r="B954" s="11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11"/>
      <c r="R954" s="37"/>
      <c r="S954" s="37"/>
      <c r="T954" s="37"/>
      <c r="U954" s="37"/>
      <c r="V954" s="37"/>
      <c r="W954" s="7"/>
      <c r="X954" s="7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</row>
    <row r="955" spans="2:45" ht="12.75" customHeight="1" x14ac:dyDescent="0.2">
      <c r="B955" s="11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11"/>
      <c r="R955" s="37"/>
      <c r="S955" s="37"/>
      <c r="T955" s="37"/>
      <c r="U955" s="37"/>
      <c r="V955" s="37"/>
      <c r="W955" s="7"/>
      <c r="X955" s="7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</row>
    <row r="956" spans="2:45" ht="12.75" customHeight="1" x14ac:dyDescent="0.2">
      <c r="B956" s="11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11"/>
      <c r="R956" s="37"/>
      <c r="S956" s="37"/>
      <c r="T956" s="37"/>
      <c r="U956" s="37"/>
      <c r="V956" s="37"/>
      <c r="W956" s="7"/>
      <c r="X956" s="7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</row>
    <row r="957" spans="2:45" ht="12.75" customHeight="1" x14ac:dyDescent="0.2">
      <c r="B957" s="11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11"/>
      <c r="R957" s="37"/>
      <c r="S957" s="37"/>
      <c r="T957" s="37"/>
      <c r="U957" s="37"/>
      <c r="V957" s="37"/>
      <c r="W957" s="7"/>
      <c r="X957" s="7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</row>
    <row r="958" spans="2:45" ht="12.75" customHeight="1" x14ac:dyDescent="0.2">
      <c r="B958" s="11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11"/>
      <c r="R958" s="37"/>
      <c r="S958" s="37"/>
      <c r="T958" s="37"/>
      <c r="U958" s="37"/>
      <c r="V958" s="37"/>
      <c r="W958" s="7"/>
      <c r="X958" s="7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</row>
    <row r="959" spans="2:45" ht="12.75" customHeight="1" x14ac:dyDescent="0.2">
      <c r="B959" s="11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11"/>
      <c r="R959" s="37"/>
      <c r="S959" s="37"/>
      <c r="T959" s="37"/>
      <c r="U959" s="37"/>
      <c r="V959" s="37"/>
      <c r="W959" s="7"/>
      <c r="X959" s="7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</row>
    <row r="960" spans="2:45" ht="12.75" customHeight="1" x14ac:dyDescent="0.2">
      <c r="B960" s="11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11"/>
      <c r="R960" s="37"/>
      <c r="S960" s="37"/>
      <c r="T960" s="37"/>
      <c r="U960" s="37"/>
      <c r="V960" s="37"/>
      <c r="W960" s="7"/>
      <c r="X960" s="7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</row>
    <row r="961" spans="2:45" ht="12.75" customHeight="1" x14ac:dyDescent="0.2">
      <c r="B961" s="11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11"/>
      <c r="R961" s="37"/>
      <c r="S961" s="37"/>
      <c r="T961" s="37"/>
      <c r="U961" s="37"/>
      <c r="V961" s="37"/>
      <c r="W961" s="7"/>
      <c r="X961" s="7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</row>
    <row r="962" spans="2:45" ht="12.75" customHeight="1" x14ac:dyDescent="0.2">
      <c r="B962" s="11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11"/>
      <c r="R962" s="37"/>
      <c r="S962" s="37"/>
      <c r="T962" s="37"/>
      <c r="U962" s="37"/>
      <c r="V962" s="37"/>
      <c r="W962" s="7"/>
      <c r="X962" s="7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</row>
    <row r="963" spans="2:45" ht="12.75" customHeight="1" x14ac:dyDescent="0.2">
      <c r="B963" s="11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11"/>
      <c r="R963" s="37"/>
      <c r="S963" s="37"/>
      <c r="T963" s="37"/>
      <c r="U963" s="37"/>
      <c r="V963" s="37"/>
      <c r="W963" s="7"/>
      <c r="X963" s="7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</row>
    <row r="964" spans="2:45" ht="12.75" customHeight="1" x14ac:dyDescent="0.2">
      <c r="B964" s="11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11"/>
      <c r="R964" s="37"/>
      <c r="S964" s="37"/>
      <c r="T964" s="37"/>
      <c r="U964" s="37"/>
      <c r="V964" s="37"/>
      <c r="W964" s="7"/>
      <c r="X964" s="7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</row>
    <row r="965" spans="2:45" ht="12.75" customHeight="1" x14ac:dyDescent="0.2">
      <c r="B965" s="11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11"/>
      <c r="R965" s="37"/>
      <c r="S965" s="37"/>
      <c r="T965" s="37"/>
      <c r="U965" s="37"/>
      <c r="V965" s="37"/>
      <c r="W965" s="7"/>
      <c r="X965" s="7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</row>
    <row r="966" spans="2:45" ht="12.75" customHeight="1" x14ac:dyDescent="0.2">
      <c r="B966" s="11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11"/>
      <c r="R966" s="37"/>
      <c r="S966" s="37"/>
      <c r="T966" s="37"/>
      <c r="U966" s="37"/>
      <c r="V966" s="37"/>
      <c r="W966" s="7"/>
      <c r="X966" s="7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</row>
    <row r="967" spans="2:45" ht="12.75" customHeight="1" x14ac:dyDescent="0.2">
      <c r="B967" s="11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11"/>
      <c r="R967" s="37"/>
      <c r="S967" s="37"/>
      <c r="T967" s="37"/>
      <c r="U967" s="37"/>
      <c r="V967" s="37"/>
      <c r="W967" s="7"/>
      <c r="X967" s="7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</row>
    <row r="968" spans="2:45" ht="12.75" customHeight="1" x14ac:dyDescent="0.2">
      <c r="B968" s="11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11"/>
      <c r="R968" s="37"/>
      <c r="S968" s="37"/>
      <c r="T968" s="37"/>
      <c r="U968" s="37"/>
      <c r="V968" s="37"/>
      <c r="W968" s="7"/>
      <c r="X968" s="7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</row>
    <row r="969" spans="2:45" ht="12.75" customHeight="1" x14ac:dyDescent="0.2">
      <c r="B969" s="11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11"/>
      <c r="R969" s="37"/>
      <c r="S969" s="37"/>
      <c r="T969" s="37"/>
      <c r="U969" s="37"/>
      <c r="V969" s="37"/>
      <c r="W969" s="7"/>
      <c r="X969" s="7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</row>
    <row r="970" spans="2:45" ht="12.75" customHeight="1" x14ac:dyDescent="0.2">
      <c r="B970" s="11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11"/>
      <c r="R970" s="37"/>
      <c r="S970" s="37"/>
      <c r="T970" s="37"/>
      <c r="U970" s="37"/>
      <c r="V970" s="37"/>
      <c r="W970" s="7"/>
      <c r="X970" s="7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</row>
    <row r="971" spans="2:45" ht="12.75" customHeight="1" x14ac:dyDescent="0.2">
      <c r="B971" s="11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11"/>
      <c r="R971" s="37"/>
      <c r="S971" s="37"/>
      <c r="T971" s="37"/>
      <c r="U971" s="37"/>
      <c r="V971" s="37"/>
      <c r="W971" s="7"/>
      <c r="X971" s="7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</row>
    <row r="972" spans="2:45" ht="12.75" customHeight="1" x14ac:dyDescent="0.2">
      <c r="B972" s="11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11"/>
      <c r="R972" s="37"/>
      <c r="S972" s="37"/>
      <c r="T972" s="37"/>
      <c r="U972" s="37"/>
      <c r="V972" s="37"/>
      <c r="W972" s="7"/>
      <c r="X972" s="7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</row>
    <row r="973" spans="2:45" ht="12.75" customHeight="1" x14ac:dyDescent="0.2">
      <c r="B973" s="11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11"/>
      <c r="R973" s="37"/>
      <c r="S973" s="37"/>
      <c r="T973" s="37"/>
      <c r="U973" s="37"/>
      <c r="V973" s="37"/>
      <c r="W973" s="7"/>
      <c r="X973" s="7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</row>
    <row r="974" spans="2:45" ht="12.75" customHeight="1" x14ac:dyDescent="0.2">
      <c r="B974" s="11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11"/>
      <c r="R974" s="37"/>
      <c r="S974" s="37"/>
      <c r="T974" s="37"/>
      <c r="U974" s="37"/>
      <c r="V974" s="37"/>
      <c r="W974" s="7"/>
      <c r="X974" s="7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</row>
    <row r="975" spans="2:45" ht="12.75" customHeight="1" x14ac:dyDescent="0.2">
      <c r="B975" s="11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11"/>
      <c r="R975" s="37"/>
      <c r="S975" s="37"/>
      <c r="T975" s="37"/>
      <c r="U975" s="37"/>
      <c r="V975" s="37"/>
      <c r="W975" s="7"/>
      <c r="X975" s="7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</row>
    <row r="976" spans="2:45" ht="12.75" customHeight="1" x14ac:dyDescent="0.2">
      <c r="B976" s="11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11"/>
      <c r="R976" s="37"/>
      <c r="S976" s="37"/>
      <c r="T976" s="37"/>
      <c r="U976" s="37"/>
      <c r="V976" s="37"/>
      <c r="W976" s="7"/>
      <c r="X976" s="7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</row>
    <row r="977" spans="2:45" ht="12.75" customHeight="1" x14ac:dyDescent="0.2">
      <c r="B977" s="11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11"/>
      <c r="R977" s="37"/>
      <c r="S977" s="37"/>
      <c r="T977" s="37"/>
      <c r="U977" s="37"/>
      <c r="V977" s="37"/>
      <c r="W977" s="7"/>
      <c r="X977" s="7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</row>
    <row r="978" spans="2:45" ht="12.75" customHeight="1" x14ac:dyDescent="0.2">
      <c r="B978" s="11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11"/>
      <c r="R978" s="37"/>
      <c r="S978" s="37"/>
      <c r="T978" s="37"/>
      <c r="U978" s="37"/>
      <c r="V978" s="37"/>
      <c r="W978" s="7"/>
      <c r="X978" s="7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</row>
    <row r="979" spans="2:45" ht="12.75" customHeight="1" x14ac:dyDescent="0.2">
      <c r="B979" s="11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11"/>
      <c r="R979" s="37"/>
      <c r="S979" s="37"/>
      <c r="T979" s="37"/>
      <c r="U979" s="37"/>
      <c r="V979" s="37"/>
      <c r="W979" s="7"/>
      <c r="X979" s="7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</row>
    <row r="980" spans="2:45" ht="12.75" customHeight="1" x14ac:dyDescent="0.2">
      <c r="B980" s="11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11"/>
      <c r="R980" s="37"/>
      <c r="S980" s="37"/>
      <c r="T980" s="37"/>
      <c r="U980" s="37"/>
      <c r="V980" s="37"/>
      <c r="W980" s="7"/>
      <c r="X980" s="7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</row>
    <row r="981" spans="2:45" ht="12.75" customHeight="1" x14ac:dyDescent="0.2">
      <c r="B981" s="11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11"/>
      <c r="R981" s="37"/>
      <c r="S981" s="37"/>
      <c r="T981" s="37"/>
      <c r="U981" s="37"/>
      <c r="V981" s="37"/>
      <c r="W981" s="7"/>
      <c r="X981" s="7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</row>
    <row r="982" spans="2:45" ht="12.75" customHeight="1" x14ac:dyDescent="0.2">
      <c r="B982" s="11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11"/>
      <c r="R982" s="37"/>
      <c r="S982" s="37"/>
      <c r="T982" s="37"/>
      <c r="U982" s="37"/>
      <c r="V982" s="37"/>
      <c r="W982" s="7"/>
      <c r="X982" s="7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</row>
    <row r="983" spans="2:45" ht="12.75" customHeight="1" x14ac:dyDescent="0.2">
      <c r="B983" s="11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11"/>
      <c r="R983" s="37"/>
      <c r="S983" s="37"/>
      <c r="T983" s="37"/>
      <c r="U983" s="37"/>
      <c r="V983" s="37"/>
      <c r="W983" s="7"/>
      <c r="X983" s="7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</row>
    <row r="984" spans="2:45" ht="12.75" customHeight="1" x14ac:dyDescent="0.2">
      <c r="B984" s="11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11"/>
      <c r="R984" s="37"/>
      <c r="S984" s="37"/>
      <c r="T984" s="37"/>
      <c r="U984" s="37"/>
      <c r="V984" s="37"/>
      <c r="W984" s="7"/>
      <c r="X984" s="7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</row>
    <row r="985" spans="2:45" ht="12.75" customHeight="1" x14ac:dyDescent="0.2">
      <c r="B985" s="11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11"/>
      <c r="R985" s="37"/>
      <c r="S985" s="37"/>
      <c r="T985" s="37"/>
      <c r="U985" s="37"/>
      <c r="V985" s="37"/>
      <c r="W985" s="7"/>
      <c r="X985" s="7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</row>
    <row r="986" spans="2:45" ht="12.75" customHeight="1" x14ac:dyDescent="0.2">
      <c r="B986" s="11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11"/>
      <c r="R986" s="37"/>
      <c r="S986" s="37"/>
      <c r="T986" s="37"/>
      <c r="U986" s="37"/>
      <c r="V986" s="37"/>
      <c r="W986" s="7"/>
      <c r="X986" s="7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</row>
    <row r="987" spans="2:45" ht="12.75" customHeight="1" x14ac:dyDescent="0.2">
      <c r="B987" s="11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11"/>
      <c r="R987" s="37"/>
      <c r="S987" s="37"/>
      <c r="T987" s="37"/>
      <c r="U987" s="37"/>
      <c r="V987" s="37"/>
      <c r="W987" s="7"/>
      <c r="X987" s="7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</row>
    <row r="988" spans="2:45" ht="12.75" customHeight="1" x14ac:dyDescent="0.2">
      <c r="B988" s="11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11"/>
      <c r="R988" s="37"/>
      <c r="S988" s="37"/>
      <c r="T988" s="37"/>
      <c r="U988" s="37"/>
      <c r="V988" s="37"/>
      <c r="W988" s="7"/>
      <c r="X988" s="7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</row>
    <row r="989" spans="2:45" ht="12.75" customHeight="1" x14ac:dyDescent="0.2">
      <c r="B989" s="11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11"/>
      <c r="R989" s="37"/>
      <c r="S989" s="37"/>
      <c r="T989" s="37"/>
      <c r="U989" s="37"/>
      <c r="V989" s="37"/>
      <c r="W989" s="7"/>
      <c r="X989" s="7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</row>
    <row r="990" spans="2:45" ht="12.75" customHeight="1" x14ac:dyDescent="0.2">
      <c r="B990" s="11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11"/>
      <c r="R990" s="37"/>
      <c r="S990" s="37"/>
      <c r="T990" s="37"/>
      <c r="U990" s="37"/>
      <c r="V990" s="37"/>
      <c r="W990" s="7"/>
      <c r="X990" s="7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</row>
    <row r="991" spans="2:45" ht="12.75" customHeight="1" x14ac:dyDescent="0.2">
      <c r="B991" s="11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11"/>
      <c r="R991" s="37"/>
      <c r="S991" s="37"/>
      <c r="T991" s="37"/>
      <c r="U991" s="37"/>
      <c r="V991" s="37"/>
      <c r="W991" s="7"/>
      <c r="X991" s="7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</row>
    <row r="992" spans="2:45" ht="12.75" customHeight="1" x14ac:dyDescent="0.2">
      <c r="B992" s="11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11"/>
      <c r="R992" s="37"/>
      <c r="S992" s="37"/>
      <c r="T992" s="37"/>
      <c r="U992" s="37"/>
      <c r="V992" s="37"/>
      <c r="W992" s="7"/>
      <c r="X992" s="7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</row>
    <row r="993" spans="2:45" ht="12.75" customHeight="1" x14ac:dyDescent="0.2">
      <c r="B993" s="11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11"/>
      <c r="R993" s="37"/>
      <c r="S993" s="37"/>
      <c r="T993" s="37"/>
      <c r="U993" s="37"/>
      <c r="V993" s="37"/>
      <c r="W993" s="7"/>
      <c r="X993" s="7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</row>
    <row r="994" spans="2:45" ht="12.75" customHeight="1" x14ac:dyDescent="0.2">
      <c r="B994" s="11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11"/>
      <c r="R994" s="37"/>
      <c r="S994" s="37"/>
      <c r="T994" s="37"/>
      <c r="U994" s="37"/>
      <c r="V994" s="37"/>
      <c r="W994" s="7"/>
      <c r="X994" s="7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</row>
    <row r="995" spans="2:45" ht="12.75" customHeight="1" x14ac:dyDescent="0.2">
      <c r="B995" s="11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11"/>
      <c r="R995" s="37"/>
      <c r="S995" s="37"/>
      <c r="T995" s="37"/>
      <c r="U995" s="37"/>
      <c r="V995" s="37"/>
      <c r="W995" s="7"/>
      <c r="X995" s="7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</row>
    <row r="996" spans="2:45" ht="12.75" customHeight="1" x14ac:dyDescent="0.2">
      <c r="B996" s="11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11"/>
      <c r="R996" s="37"/>
      <c r="S996" s="37"/>
      <c r="T996" s="37"/>
      <c r="U996" s="37"/>
      <c r="V996" s="37"/>
      <c r="W996" s="7"/>
      <c r="X996" s="7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</row>
    <row r="997" spans="2:45" ht="12.75" customHeight="1" x14ac:dyDescent="0.2">
      <c r="B997" s="11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11"/>
      <c r="R997" s="37"/>
      <c r="S997" s="37"/>
      <c r="T997" s="37"/>
      <c r="U997" s="37"/>
      <c r="V997" s="37"/>
      <c r="W997" s="7"/>
      <c r="X997" s="7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</row>
    <row r="998" spans="2:45" ht="12.75" customHeight="1" x14ac:dyDescent="0.2">
      <c r="B998" s="11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11"/>
      <c r="R998" s="37"/>
      <c r="S998" s="37"/>
      <c r="T998" s="37"/>
      <c r="U998" s="37"/>
      <c r="V998" s="37"/>
      <c r="W998" s="7"/>
      <c r="X998" s="7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</row>
    <row r="999" spans="2:45" ht="12.75" customHeight="1" x14ac:dyDescent="0.2">
      <c r="B999" s="11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11"/>
      <c r="R999" s="37"/>
      <c r="S999" s="37"/>
      <c r="T999" s="37"/>
      <c r="U999" s="37"/>
      <c r="V999" s="37"/>
      <c r="W999" s="7"/>
      <c r="X999" s="7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</row>
    <row r="1000" spans="2:45" ht="12.75" customHeight="1" x14ac:dyDescent="0.2">
      <c r="B1000" s="11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11"/>
      <c r="R1000" s="37"/>
      <c r="S1000" s="37"/>
      <c r="T1000" s="37"/>
      <c r="U1000" s="37"/>
      <c r="V1000" s="37"/>
      <c r="W1000" s="7"/>
      <c r="X1000" s="7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</row>
  </sheetData>
  <mergeCells count="12">
    <mergeCell ref="B43:N43"/>
    <mergeCell ref="B51:N51"/>
    <mergeCell ref="B3:N3"/>
    <mergeCell ref="B11:N11"/>
    <mergeCell ref="B19:N19"/>
    <mergeCell ref="B27:N27"/>
    <mergeCell ref="B35:N35"/>
    <mergeCell ref="B59:N59"/>
    <mergeCell ref="B67:N67"/>
    <mergeCell ref="B75:N75"/>
    <mergeCell ref="B83:N83"/>
    <mergeCell ref="B91:N91"/>
  </mergeCells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 Hole Template</vt:lpstr>
      <vt:lpstr>Sheet2</vt:lpstr>
      <vt:lpstr>9 Hole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Schooley</dc:creator>
  <cp:lastModifiedBy>Ryan VanBogaert</cp:lastModifiedBy>
  <dcterms:created xsi:type="dcterms:W3CDTF">2015-04-21T12:57:42Z</dcterms:created>
  <dcterms:modified xsi:type="dcterms:W3CDTF">2024-04-25T22:01:33Z</dcterms:modified>
</cp:coreProperties>
</file>