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adairia\Auditor\Sandy\ELECTIONS\Elections - City &amp; School\2021\Canvass\"/>
    </mc:Choice>
  </mc:AlternateContent>
  <xr:revisionPtr revIDLastSave="0" documentId="13_ncr:1_{E02175A5-974A-455F-93BB-10C704A7A28D}" xr6:coauthVersionLast="47" xr6:coauthVersionMax="47" xr10:uidLastSave="{00000000-0000-0000-0000-000000000000}"/>
  <bookViews>
    <workbookView xWindow="-120" yWindow="-120" windowWidth="29040" windowHeight="15840" xr2:uid="{B5FF58A4-0B9B-4F15-81D3-705129DA494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 i="1" l="1"/>
  <c r="S60" i="1" s="1"/>
  <c r="R50" i="1"/>
  <c r="S50" i="1" s="1"/>
  <c r="R40" i="1"/>
  <c r="R29" i="1"/>
  <c r="S29" i="1" s="1"/>
  <c r="R19" i="1"/>
  <c r="S19" i="1" s="1"/>
  <c r="R9" i="1"/>
  <c r="S9" i="1" s="1"/>
  <c r="S57" i="1"/>
  <c r="S47" i="1"/>
  <c r="S40" i="1"/>
  <c r="S37" i="1"/>
  <c r="S36" i="1"/>
  <c r="S26" i="1"/>
  <c r="S16" i="1"/>
  <c r="S6" i="1"/>
  <c r="M60" i="1"/>
  <c r="L60" i="1"/>
  <c r="K60" i="1"/>
  <c r="J60" i="1"/>
  <c r="I60" i="1"/>
  <c r="H60" i="1"/>
  <c r="G60" i="1"/>
  <c r="F60" i="1"/>
  <c r="E60" i="1"/>
  <c r="D60" i="1"/>
  <c r="C60" i="1"/>
  <c r="B60" i="1"/>
  <c r="I50" i="1"/>
  <c r="H50" i="1"/>
  <c r="G50" i="1"/>
  <c r="F50" i="1"/>
  <c r="E50" i="1"/>
  <c r="D50" i="1"/>
  <c r="C50" i="1"/>
  <c r="B50" i="1"/>
  <c r="I40" i="1"/>
  <c r="H40" i="1"/>
  <c r="G40" i="1"/>
  <c r="F40" i="1"/>
  <c r="E40" i="1"/>
  <c r="D40" i="1"/>
  <c r="C40" i="1"/>
  <c r="B40" i="1"/>
  <c r="L29" i="1"/>
  <c r="K29" i="1"/>
  <c r="J29" i="1"/>
  <c r="I29" i="1"/>
  <c r="H29" i="1"/>
  <c r="G29" i="1"/>
  <c r="F29" i="1"/>
  <c r="E29" i="1"/>
  <c r="D29" i="1"/>
  <c r="C29" i="1"/>
  <c r="B29" i="1"/>
  <c r="H19" i="1"/>
  <c r="G19" i="1"/>
  <c r="F19" i="1"/>
  <c r="E19" i="1"/>
  <c r="D19" i="1"/>
  <c r="C19" i="1"/>
  <c r="B19" i="1"/>
  <c r="Q40" i="1"/>
  <c r="O9" i="1"/>
  <c r="N9" i="1"/>
  <c r="M9" i="1"/>
  <c r="L9" i="1"/>
  <c r="K9" i="1"/>
  <c r="J9" i="1"/>
  <c r="I9" i="1"/>
  <c r="H9" i="1"/>
  <c r="G9" i="1"/>
  <c r="F9" i="1"/>
  <c r="E9" i="1"/>
  <c r="D9" i="1"/>
  <c r="C9" i="1"/>
  <c r="B9" i="1"/>
</calcChain>
</file>

<file path=xl/sharedStrings.xml><?xml version="1.0" encoding="utf-8"?>
<sst xmlns="http://schemas.openxmlformats.org/spreadsheetml/2006/main" count="131" uniqueCount="58">
  <si>
    <t>ADAIR</t>
  </si>
  <si>
    <t>MAYOR</t>
  </si>
  <si>
    <t>CITY COUNCIL - TO FILL VACANCY</t>
  </si>
  <si>
    <t>Adair City Hall</t>
  </si>
  <si>
    <t>Absentee</t>
  </si>
  <si>
    <t>Special</t>
  </si>
  <si>
    <t>Total</t>
  </si>
  <si>
    <t>CITY COUNCIL (2)</t>
  </si>
  <si>
    <t>Scattering</t>
  </si>
  <si>
    <t>(write-in)</t>
  </si>
  <si>
    <t>BRIDGEWATER</t>
  </si>
  <si>
    <t>Fontanelle Community Building</t>
  </si>
  <si>
    <t>FONTANELLE</t>
  </si>
  <si>
    <t>GREENFIELD</t>
  </si>
  <si>
    <t>CITY COUNCIL (3)</t>
  </si>
  <si>
    <t>Adair County Health &amp; Fitness Center</t>
  </si>
  <si>
    <t>Orient United Methodist Church</t>
  </si>
  <si>
    <t>ORIENT</t>
  </si>
  <si>
    <t>STUART</t>
  </si>
  <si>
    <t>PUBLIC MEASURE AA</t>
  </si>
  <si>
    <t>Stuart Recreational Center</t>
  </si>
  <si>
    <t>Yes</t>
  </si>
  <si>
    <t>No</t>
  </si>
  <si>
    <t>TOTALS</t>
  </si>
  <si>
    <t>Possible</t>
  </si>
  <si>
    <t>Voted</t>
  </si>
  <si>
    <t>%</t>
  </si>
  <si>
    <t>Joanne M Byars</t>
  </si>
  <si>
    <t>John M Larsen</t>
  </si>
  <si>
    <t>Curtis Gettler</t>
  </si>
  <si>
    <t>Richard A Hays</t>
  </si>
  <si>
    <t>Richard Stanley</t>
  </si>
  <si>
    <t>Paul Gettler</t>
  </si>
  <si>
    <t>Jim Zimmerline</t>
  </si>
  <si>
    <t>Jeff Lee</t>
  </si>
  <si>
    <t>Roberta J Carpenter</t>
  </si>
  <si>
    <t>Douglas M Miller</t>
  </si>
  <si>
    <t>Mary Sturdy-Martin</t>
  </si>
  <si>
    <t>Michael Walker</t>
  </si>
  <si>
    <t>Nichole Queck</t>
  </si>
  <si>
    <t>Dianna Goetz</t>
  </si>
  <si>
    <t>Tyson Sickles</t>
  </si>
  <si>
    <t>Kalvin C Edwards</t>
  </si>
  <si>
    <t>Sam McIntire</t>
  </si>
  <si>
    <t>Jeff C Clayton</t>
  </si>
  <si>
    <t>Brian Fox</t>
  </si>
  <si>
    <t>Suzanne Wagner</t>
  </si>
  <si>
    <t>Jonathan L Christensen</t>
  </si>
  <si>
    <t>Matthew Swanson</t>
  </si>
  <si>
    <t>Justin Boswell</t>
  </si>
  <si>
    <t>Dick Cook</t>
  </si>
  <si>
    <t>David Doely</t>
  </si>
  <si>
    <t>James Morgan</t>
  </si>
  <si>
    <t>Ryan Morrison</t>
  </si>
  <si>
    <t>Cory Kirkpatrick</t>
  </si>
  <si>
    <t>Kevin Guisinger</t>
  </si>
  <si>
    <t>City of Stuart - Public Measure AA</t>
  </si>
  <si>
    <t>Shall the City of Stuart, Iowa be authorized to increase the existing local hotel and motel tax from the current rate of five percent (5%) to seven percent (7%), the revenue from which shall be used 50% for COMMUNITY PROTECTION, as follows: 25% expended for STUART POLICE DEPARTMENT, 12 ½% for STUART FIRE DEPARTMENT and 12 ½% for STUART RESCUE UNIT, and the remaining 50% of the tax revenue expended for providing recreation, convention, cultural or entertainment facilities, tourism or any other purposes permitted under chapter 423(A) Code of Iowa (2021), as amended, effective April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</si>
</sst>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6" tint="0.39997558519241921"/>
        <bgColor indexed="65"/>
      </patternFill>
    </fill>
    <fill>
      <patternFill patternType="solid">
        <fgColor theme="4"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9" fontId="1" fillId="0" borderId="0" applyFont="0" applyFill="0" applyBorder="0" applyAlignment="0" applyProtection="0"/>
  </cellStyleXfs>
  <cellXfs count="85">
    <xf numFmtId="0" fontId="0" fillId="0" borderId="0" xfId="0"/>
    <xf numFmtId="0" fontId="2" fillId="0" borderId="2" xfId="0" applyFont="1" applyBorder="1"/>
    <xf numFmtId="0" fontId="0" fillId="0" borderId="3" xfId="0" applyBorder="1"/>
    <xf numFmtId="0" fontId="0" fillId="0" borderId="4" xfId="0" applyBorder="1"/>
    <xf numFmtId="0" fontId="2" fillId="0" borderId="1" xfId="0" applyFont="1" applyBorder="1"/>
    <xf numFmtId="0" fontId="0" fillId="0" borderId="10" xfId="0" applyBorder="1"/>
    <xf numFmtId="0" fontId="0" fillId="0" borderId="15" xfId="0" applyBorder="1"/>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1" fillId="2" borderId="14" xfId="1" applyBorder="1" applyAlignment="1">
      <alignment horizontal="center"/>
    </xf>
    <xf numFmtId="0" fontId="3" fillId="0" borderId="10" xfId="0" applyFont="1" applyBorder="1" applyAlignment="1">
      <alignment horizontal="center"/>
    </xf>
    <xf numFmtId="0" fontId="0" fillId="0" borderId="23" xfId="0" applyBorder="1"/>
    <xf numFmtId="0" fontId="0" fillId="0" borderId="24" xfId="0" applyBorder="1"/>
    <xf numFmtId="0" fontId="0" fillId="0" borderId="25" xfId="0" applyBorder="1"/>
    <xf numFmtId="0" fontId="0" fillId="0" borderId="20" xfId="0" applyBorder="1"/>
    <xf numFmtId="0" fontId="0" fillId="0" borderId="21" xfId="0" applyBorder="1"/>
    <xf numFmtId="0" fontId="0" fillId="0" borderId="26" xfId="0" applyBorder="1"/>
    <xf numFmtId="0" fontId="2" fillId="0" borderId="28" xfId="0" applyFont="1" applyBorder="1"/>
    <xf numFmtId="0" fontId="2" fillId="0" borderId="29" xfId="0" applyFont="1" applyBorder="1"/>
    <xf numFmtId="0" fontId="2" fillId="0" borderId="30" xfId="0" applyFont="1" applyBorder="1"/>
    <xf numFmtId="0" fontId="2" fillId="0" borderId="0" xfId="0" applyFont="1"/>
    <xf numFmtId="0" fontId="2" fillId="0" borderId="16" xfId="0" applyFont="1" applyBorder="1" applyAlignment="1">
      <alignment horizontal="center"/>
    </xf>
    <xf numFmtId="0" fontId="2" fillId="0" borderId="17" xfId="0" applyFont="1" applyBorder="1" applyAlignment="1">
      <alignment horizontal="center"/>
    </xf>
    <xf numFmtId="9" fontId="0" fillId="0" borderId="15" xfId="2" applyFont="1" applyBorder="1" applyAlignment="1">
      <alignment horizontal="center"/>
    </xf>
    <xf numFmtId="9" fontId="2" fillId="0" borderId="18" xfId="2" applyFont="1" applyBorder="1" applyAlignment="1">
      <alignment horizontal="center"/>
    </xf>
    <xf numFmtId="9" fontId="1" fillId="2" borderId="15" xfId="1" applyNumberFormat="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20" xfId="0" applyBorder="1" applyAlignment="1">
      <alignment horizontal="center" wrapText="1"/>
    </xf>
    <xf numFmtId="0" fontId="0" fillId="0" borderId="35" xfId="0" applyBorder="1" applyAlignment="1">
      <alignment horizontal="center" wrapText="1"/>
    </xf>
    <xf numFmtId="0" fontId="0" fillId="0" borderId="32" xfId="0" applyBorder="1" applyAlignment="1">
      <alignment horizontal="center" wrapText="1"/>
    </xf>
    <xf numFmtId="0" fontId="0" fillId="0" borderId="21"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19"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0" xfId="0" applyBorder="1" applyAlignment="1">
      <alignment horizontal="left" vertical="top"/>
    </xf>
    <xf numFmtId="0" fontId="0" fillId="0" borderId="15"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10" xfId="0" applyFont="1" applyBorder="1" applyAlignment="1">
      <alignment horizontal="left" vertical="top"/>
    </xf>
    <xf numFmtId="0" fontId="0" fillId="0" borderId="15" xfId="0" applyFont="1" applyBorder="1" applyAlignment="1">
      <alignment horizontal="left"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0" xfId="0" applyBorder="1" applyAlignment="1">
      <alignment horizontal="center" vertical="top"/>
    </xf>
    <xf numFmtId="0" fontId="0" fillId="0" borderId="15" xfId="0" applyBorder="1" applyAlignment="1">
      <alignment horizontal="center" vertical="top"/>
    </xf>
    <xf numFmtId="10" fontId="0" fillId="0" borderId="0" xfId="0" applyNumberFormat="1"/>
    <xf numFmtId="0" fontId="0" fillId="3" borderId="19" xfId="0" applyFill="1" applyBorder="1" applyAlignment="1">
      <alignment horizontal="center"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3" borderId="14" xfId="0" applyFill="1" applyBorder="1"/>
    <xf numFmtId="0" fontId="0" fillId="3" borderId="19" xfId="0" applyFill="1" applyBorder="1"/>
    <xf numFmtId="0" fontId="2" fillId="3" borderId="27" xfId="0" applyFont="1" applyFill="1" applyBorder="1"/>
    <xf numFmtId="0" fontId="0" fillId="3" borderId="20" xfId="0" applyFill="1" applyBorder="1" applyAlignment="1">
      <alignment horizontal="center" wrapText="1"/>
    </xf>
    <xf numFmtId="0" fontId="0" fillId="3" borderId="35" xfId="0" applyFill="1" applyBorder="1" applyAlignment="1">
      <alignment horizontal="center" wrapText="1"/>
    </xf>
    <xf numFmtId="0" fontId="0" fillId="3" borderId="32" xfId="0" applyFill="1" applyBorder="1" applyAlignment="1">
      <alignment horizontal="center" wrapText="1"/>
    </xf>
    <xf numFmtId="0" fontId="0" fillId="3" borderId="10" xfId="0" applyFill="1" applyBorder="1"/>
    <xf numFmtId="0" fontId="0" fillId="3" borderId="20" xfId="0" applyFill="1" applyBorder="1"/>
    <xf numFmtId="0" fontId="2" fillId="3" borderId="28" xfId="0" applyFont="1" applyFill="1" applyBorder="1"/>
    <xf numFmtId="0" fontId="0" fillId="3" borderId="23" xfId="0" applyFill="1" applyBorder="1"/>
    <xf numFmtId="0" fontId="0" fillId="3" borderId="26" xfId="0" applyFill="1" applyBorder="1"/>
    <xf numFmtId="0" fontId="2" fillId="3" borderId="30" xfId="0" applyFont="1" applyFill="1" applyBorder="1"/>
    <xf numFmtId="0" fontId="3" fillId="3" borderId="10" xfId="0" applyFont="1" applyFill="1" applyBorder="1" applyAlignment="1">
      <alignment horizontal="center"/>
    </xf>
    <xf numFmtId="0" fontId="3" fillId="0" borderId="10" xfId="0" applyFont="1" applyFill="1" applyBorder="1" applyAlignment="1">
      <alignment horizontal="center"/>
    </xf>
    <xf numFmtId="0" fontId="0" fillId="0" borderId="20" xfId="0" applyFill="1" applyBorder="1" applyAlignment="1">
      <alignment horizontal="center" wrapText="1"/>
    </xf>
    <xf numFmtId="0" fontId="0" fillId="0" borderId="32" xfId="0" applyFill="1" applyBorder="1" applyAlignment="1">
      <alignment horizontal="center" wrapText="1"/>
    </xf>
    <xf numFmtId="0" fontId="0" fillId="0" borderId="10" xfId="0" applyFill="1" applyBorder="1"/>
    <xf numFmtId="0" fontId="0" fillId="0" borderId="20" xfId="0" applyFill="1" applyBorder="1"/>
    <xf numFmtId="0" fontId="2" fillId="0" borderId="28" xfId="0" applyFont="1" applyFill="1" applyBorder="1"/>
  </cellXfs>
  <cellStyles count="3">
    <cellStyle name="60% - Accent3" xfId="1" builtinId="4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660AD-64F5-41E9-AF37-7024138C18C4}">
  <sheetPr>
    <pageSetUpPr fitToPage="1"/>
  </sheetPr>
  <dimension ref="A1:S73"/>
  <sheetViews>
    <sheetView tabSelected="1" topLeftCell="A10" zoomScaleNormal="100" workbookViewId="0">
      <selection activeCell="K43" sqref="K43"/>
    </sheetView>
  </sheetViews>
  <sheetFormatPr defaultRowHeight="15" x14ac:dyDescent="0.25"/>
  <cols>
    <col min="1" max="1" width="34.5703125" bestFit="1" customWidth="1"/>
    <col min="2" max="15" width="13.42578125" customWidth="1"/>
    <col min="16" max="16" width="3.5703125" customWidth="1"/>
  </cols>
  <sheetData>
    <row r="1" spans="1:19" x14ac:dyDescent="0.25">
      <c r="A1" s="39" t="s">
        <v>0</v>
      </c>
      <c r="B1" s="42" t="s">
        <v>1</v>
      </c>
      <c r="C1" s="43"/>
      <c r="D1" s="43"/>
      <c r="E1" s="44"/>
      <c r="F1" s="48" t="s">
        <v>7</v>
      </c>
      <c r="G1" s="43"/>
      <c r="H1" s="43"/>
      <c r="I1" s="43"/>
      <c r="J1" s="43"/>
      <c r="K1" s="44"/>
      <c r="L1" s="48" t="s">
        <v>2</v>
      </c>
      <c r="M1" s="43"/>
      <c r="N1" s="43"/>
      <c r="O1" s="44"/>
      <c r="Q1" s="56" t="s">
        <v>23</v>
      </c>
      <c r="R1" s="57"/>
      <c r="S1" s="58"/>
    </row>
    <row r="2" spans="1:19" x14ac:dyDescent="0.25">
      <c r="A2" s="40"/>
      <c r="B2" s="45"/>
      <c r="C2" s="46"/>
      <c r="D2" s="46"/>
      <c r="E2" s="47"/>
      <c r="F2" s="49"/>
      <c r="G2" s="46"/>
      <c r="H2" s="46"/>
      <c r="I2" s="46"/>
      <c r="J2" s="46"/>
      <c r="K2" s="47"/>
      <c r="L2" s="49"/>
      <c r="M2" s="46"/>
      <c r="N2" s="46"/>
      <c r="O2" s="47"/>
      <c r="Q2" s="59"/>
      <c r="R2" s="60"/>
      <c r="S2" s="61"/>
    </row>
    <row r="3" spans="1:19" x14ac:dyDescent="0.25">
      <c r="A3" s="40"/>
      <c r="B3" s="63" t="s">
        <v>27</v>
      </c>
      <c r="C3" s="30" t="s">
        <v>28</v>
      </c>
      <c r="D3" s="11" t="s">
        <v>9</v>
      </c>
      <c r="E3" s="33" t="s">
        <v>8</v>
      </c>
      <c r="F3" s="36" t="s">
        <v>29</v>
      </c>
      <c r="G3" s="69" t="s">
        <v>30</v>
      </c>
      <c r="H3" s="30" t="s">
        <v>31</v>
      </c>
      <c r="I3" s="69" t="s">
        <v>32</v>
      </c>
      <c r="J3" s="11" t="s">
        <v>9</v>
      </c>
      <c r="K3" s="33" t="s">
        <v>8</v>
      </c>
      <c r="L3" s="63" t="s">
        <v>33</v>
      </c>
      <c r="M3" s="30" t="s">
        <v>34</v>
      </c>
      <c r="N3" s="11" t="s">
        <v>9</v>
      </c>
      <c r="O3" s="33" t="s">
        <v>8</v>
      </c>
      <c r="Q3" s="59"/>
      <c r="R3" s="60"/>
      <c r="S3" s="61"/>
    </row>
    <row r="4" spans="1:19" x14ac:dyDescent="0.25">
      <c r="A4" s="40"/>
      <c r="B4" s="64"/>
      <c r="C4" s="31"/>
      <c r="D4" s="30"/>
      <c r="E4" s="34"/>
      <c r="F4" s="37"/>
      <c r="G4" s="70"/>
      <c r="H4" s="31"/>
      <c r="I4" s="70"/>
      <c r="J4" s="30"/>
      <c r="K4" s="34"/>
      <c r="L4" s="64"/>
      <c r="M4" s="31"/>
      <c r="N4" s="30"/>
      <c r="O4" s="34"/>
      <c r="Q4" s="59"/>
      <c r="R4" s="60"/>
      <c r="S4" s="61"/>
    </row>
    <row r="5" spans="1:19" x14ac:dyDescent="0.25">
      <c r="A5" s="41"/>
      <c r="B5" s="65"/>
      <c r="C5" s="32"/>
      <c r="D5" s="32"/>
      <c r="E5" s="35"/>
      <c r="F5" s="38"/>
      <c r="G5" s="71"/>
      <c r="H5" s="32"/>
      <c r="I5" s="71"/>
      <c r="J5" s="32"/>
      <c r="K5" s="35"/>
      <c r="L5" s="65"/>
      <c r="M5" s="32"/>
      <c r="N5" s="32"/>
      <c r="O5" s="35"/>
      <c r="Q5" s="7" t="s">
        <v>24</v>
      </c>
      <c r="R5" s="8" t="s">
        <v>25</v>
      </c>
      <c r="S5" s="9" t="s">
        <v>26</v>
      </c>
    </row>
    <row r="6" spans="1:19" x14ac:dyDescent="0.25">
      <c r="A6" s="13" t="s">
        <v>3</v>
      </c>
      <c r="B6" s="66">
        <v>128</v>
      </c>
      <c r="C6" s="5">
        <v>93</v>
      </c>
      <c r="D6" s="5">
        <v>0</v>
      </c>
      <c r="E6" s="6"/>
      <c r="F6" s="12">
        <v>57</v>
      </c>
      <c r="G6" s="72">
        <v>98</v>
      </c>
      <c r="H6" s="5">
        <v>99</v>
      </c>
      <c r="I6" s="72">
        <v>156</v>
      </c>
      <c r="J6" s="5">
        <v>2</v>
      </c>
      <c r="K6" s="6"/>
      <c r="L6" s="75">
        <v>130</v>
      </c>
      <c r="M6" s="5">
        <v>85</v>
      </c>
      <c r="N6" s="5">
        <v>2</v>
      </c>
      <c r="O6" s="6"/>
      <c r="Q6" s="7">
        <v>535</v>
      </c>
      <c r="R6" s="8">
        <v>222</v>
      </c>
      <c r="S6" s="24">
        <f>R6/Q6</f>
        <v>0.41495327102803736</v>
      </c>
    </row>
    <row r="7" spans="1:19" x14ac:dyDescent="0.25">
      <c r="A7" s="13" t="s">
        <v>4</v>
      </c>
      <c r="B7" s="66">
        <v>9</v>
      </c>
      <c r="C7" s="5">
        <v>6</v>
      </c>
      <c r="D7" s="5">
        <v>0</v>
      </c>
      <c r="E7" s="6"/>
      <c r="F7" s="12">
        <v>1</v>
      </c>
      <c r="G7" s="72">
        <v>9</v>
      </c>
      <c r="H7" s="5">
        <v>7</v>
      </c>
      <c r="I7" s="72">
        <v>13</v>
      </c>
      <c r="J7" s="5">
        <v>0</v>
      </c>
      <c r="K7" s="6"/>
      <c r="L7" s="75">
        <v>11</v>
      </c>
      <c r="M7" s="5">
        <v>4</v>
      </c>
      <c r="N7" s="5">
        <v>0</v>
      </c>
      <c r="O7" s="6">
        <v>0</v>
      </c>
      <c r="Q7" s="10"/>
      <c r="R7" s="8">
        <v>15</v>
      </c>
      <c r="S7" s="26"/>
    </row>
    <row r="8" spans="1:19" ht="15.75" thickBot="1" x14ac:dyDescent="0.3">
      <c r="A8" s="14" t="s">
        <v>5</v>
      </c>
      <c r="B8" s="67"/>
      <c r="C8" s="15"/>
      <c r="D8" s="15"/>
      <c r="E8" s="16"/>
      <c r="F8" s="17"/>
      <c r="G8" s="73"/>
      <c r="H8" s="15"/>
      <c r="I8" s="73"/>
      <c r="J8" s="15"/>
      <c r="K8" s="16"/>
      <c r="L8" s="76"/>
      <c r="M8" s="15"/>
      <c r="N8" s="15"/>
      <c r="O8" s="16"/>
      <c r="Q8" s="10"/>
      <c r="R8" s="8"/>
      <c r="S8" s="26"/>
    </row>
    <row r="9" spans="1:19" s="21" customFormat="1" ht="15.75" thickBot="1" x14ac:dyDescent="0.3">
      <c r="A9" s="4" t="s">
        <v>6</v>
      </c>
      <c r="B9" s="68">
        <f t="shared" ref="B9:O9" si="0">SUM(B6:B8)</f>
        <v>137</v>
      </c>
      <c r="C9" s="18">
        <f t="shared" si="0"/>
        <v>99</v>
      </c>
      <c r="D9" s="18">
        <f t="shared" si="0"/>
        <v>0</v>
      </c>
      <c r="E9" s="19">
        <f t="shared" si="0"/>
        <v>0</v>
      </c>
      <c r="F9" s="20">
        <f t="shared" si="0"/>
        <v>58</v>
      </c>
      <c r="G9" s="74">
        <f t="shared" si="0"/>
        <v>107</v>
      </c>
      <c r="H9" s="18">
        <f t="shared" si="0"/>
        <v>106</v>
      </c>
      <c r="I9" s="74">
        <f t="shared" si="0"/>
        <v>169</v>
      </c>
      <c r="J9" s="18">
        <f t="shared" si="0"/>
        <v>2</v>
      </c>
      <c r="K9" s="19">
        <f t="shared" si="0"/>
        <v>0</v>
      </c>
      <c r="L9" s="77">
        <f t="shared" si="0"/>
        <v>141</v>
      </c>
      <c r="M9" s="18">
        <f t="shared" si="0"/>
        <v>89</v>
      </c>
      <c r="N9" s="18">
        <f t="shared" si="0"/>
        <v>2</v>
      </c>
      <c r="O9" s="19">
        <f t="shared" si="0"/>
        <v>0</v>
      </c>
      <c r="Q9" s="22">
        <v>535</v>
      </c>
      <c r="R9" s="23">
        <f>SUM(R6:R8)</f>
        <v>237</v>
      </c>
      <c r="S9" s="25">
        <f>R9/Q9</f>
        <v>0.44299065420560746</v>
      </c>
    </row>
    <row r="10" spans="1:19" ht="15.75" thickBot="1" x14ac:dyDescent="0.3"/>
    <row r="11" spans="1:19" x14ac:dyDescent="0.25">
      <c r="A11" s="39" t="s">
        <v>10</v>
      </c>
      <c r="B11" s="42" t="s">
        <v>1</v>
      </c>
      <c r="C11" s="43"/>
      <c r="D11" s="44"/>
      <c r="E11" s="48" t="s">
        <v>7</v>
      </c>
      <c r="F11" s="43"/>
      <c r="G11" s="43"/>
      <c r="H11" s="44"/>
      <c r="Q11" s="56" t="s">
        <v>23</v>
      </c>
      <c r="R11" s="57"/>
      <c r="S11" s="58"/>
    </row>
    <row r="12" spans="1:19" x14ac:dyDescent="0.25">
      <c r="A12" s="40"/>
      <c r="B12" s="45"/>
      <c r="C12" s="46"/>
      <c r="D12" s="47"/>
      <c r="E12" s="49"/>
      <c r="F12" s="46"/>
      <c r="G12" s="46"/>
      <c r="H12" s="47"/>
      <c r="Q12" s="59"/>
      <c r="R12" s="60"/>
      <c r="S12" s="61"/>
    </row>
    <row r="13" spans="1:19" x14ac:dyDescent="0.25">
      <c r="A13" s="40"/>
      <c r="B13" s="63" t="s">
        <v>35</v>
      </c>
      <c r="C13" s="11" t="s">
        <v>9</v>
      </c>
      <c r="D13" s="33" t="s">
        <v>8</v>
      </c>
      <c r="E13" s="63" t="s">
        <v>36</v>
      </c>
      <c r="F13" s="78" t="s">
        <v>9</v>
      </c>
      <c r="G13" s="11" t="s">
        <v>9</v>
      </c>
      <c r="H13" s="33" t="s">
        <v>8</v>
      </c>
      <c r="Q13" s="59"/>
      <c r="R13" s="60"/>
      <c r="S13" s="61"/>
    </row>
    <row r="14" spans="1:19" x14ac:dyDescent="0.25">
      <c r="A14" s="40"/>
      <c r="B14" s="64"/>
      <c r="C14" s="30"/>
      <c r="D14" s="34"/>
      <c r="E14" s="64"/>
      <c r="F14" s="69"/>
      <c r="G14" s="30"/>
      <c r="H14" s="34"/>
      <c r="Q14" s="59"/>
      <c r="R14" s="60"/>
      <c r="S14" s="61"/>
    </row>
    <row r="15" spans="1:19" x14ac:dyDescent="0.25">
      <c r="A15" s="41"/>
      <c r="B15" s="65"/>
      <c r="C15" s="32"/>
      <c r="D15" s="35"/>
      <c r="E15" s="65"/>
      <c r="F15" s="71"/>
      <c r="G15" s="32"/>
      <c r="H15" s="35"/>
      <c r="Q15" s="7" t="s">
        <v>24</v>
      </c>
      <c r="R15" s="8" t="s">
        <v>25</v>
      </c>
      <c r="S15" s="9" t="s">
        <v>26</v>
      </c>
    </row>
    <row r="16" spans="1:19" x14ac:dyDescent="0.25">
      <c r="A16" s="13" t="s">
        <v>11</v>
      </c>
      <c r="B16" s="66">
        <v>19</v>
      </c>
      <c r="C16" s="5">
        <v>4</v>
      </c>
      <c r="D16" s="6"/>
      <c r="E16" s="75">
        <v>21</v>
      </c>
      <c r="F16" s="72">
        <v>23</v>
      </c>
      <c r="G16" s="5"/>
      <c r="H16" s="6"/>
      <c r="Q16" s="7">
        <v>110</v>
      </c>
      <c r="R16" s="8">
        <v>23</v>
      </c>
      <c r="S16" s="24">
        <f>R16/Q16</f>
        <v>0.20909090909090908</v>
      </c>
    </row>
    <row r="17" spans="1:19" x14ac:dyDescent="0.25">
      <c r="A17" s="13" t="s">
        <v>4</v>
      </c>
      <c r="B17" s="66">
        <v>4</v>
      </c>
      <c r="C17" s="5">
        <v>0</v>
      </c>
      <c r="D17" s="6"/>
      <c r="E17" s="75">
        <v>4</v>
      </c>
      <c r="F17" s="72">
        <v>3</v>
      </c>
      <c r="G17" s="5"/>
      <c r="H17" s="6"/>
      <c r="Q17" s="10"/>
      <c r="R17" s="8">
        <v>4</v>
      </c>
      <c r="S17" s="26"/>
    </row>
    <row r="18" spans="1:19" ht="15.75" thickBot="1" x14ac:dyDescent="0.3">
      <c r="A18" s="14" t="s">
        <v>5</v>
      </c>
      <c r="B18" s="67"/>
      <c r="C18" s="15"/>
      <c r="D18" s="16"/>
      <c r="E18" s="76"/>
      <c r="F18" s="73"/>
      <c r="G18" s="15"/>
      <c r="H18" s="16"/>
      <c r="Q18" s="10"/>
      <c r="R18" s="8"/>
      <c r="S18" s="26"/>
    </row>
    <row r="19" spans="1:19" s="21" customFormat="1" ht="15.75" thickBot="1" x14ac:dyDescent="0.3">
      <c r="A19" s="4" t="s">
        <v>6</v>
      </c>
      <c r="B19" s="68">
        <f t="shared" ref="B19:H19" si="1">SUM(B16:B18)</f>
        <v>23</v>
      </c>
      <c r="C19" s="18">
        <f t="shared" si="1"/>
        <v>4</v>
      </c>
      <c r="D19" s="19">
        <f t="shared" si="1"/>
        <v>0</v>
      </c>
      <c r="E19" s="77">
        <f t="shared" si="1"/>
        <v>25</v>
      </c>
      <c r="F19" s="74">
        <f t="shared" si="1"/>
        <v>26</v>
      </c>
      <c r="G19" s="18">
        <f t="shared" si="1"/>
        <v>0</v>
      </c>
      <c r="H19" s="19">
        <f t="shared" si="1"/>
        <v>0</v>
      </c>
      <c r="Q19" s="22">
        <v>110</v>
      </c>
      <c r="R19" s="23">
        <f>SUM(R16:R18)</f>
        <v>27</v>
      </c>
      <c r="S19" s="25">
        <f>R19/Q19</f>
        <v>0.24545454545454545</v>
      </c>
    </row>
    <row r="20" spans="1:19" ht="15.75" thickBot="1" x14ac:dyDescent="0.3"/>
    <row r="21" spans="1:19" x14ac:dyDescent="0.25">
      <c r="A21" s="39" t="s">
        <v>12</v>
      </c>
      <c r="B21" s="42" t="s">
        <v>1</v>
      </c>
      <c r="C21" s="43"/>
      <c r="D21" s="43"/>
      <c r="E21" s="44"/>
      <c r="F21" s="48" t="s">
        <v>7</v>
      </c>
      <c r="G21" s="43"/>
      <c r="H21" s="43"/>
      <c r="I21" s="43"/>
      <c r="J21" s="43"/>
      <c r="K21" s="43"/>
      <c r="L21" s="44"/>
      <c r="Q21" s="56" t="s">
        <v>23</v>
      </c>
      <c r="R21" s="57"/>
      <c r="S21" s="58"/>
    </row>
    <row r="22" spans="1:19" x14ac:dyDescent="0.25">
      <c r="A22" s="40"/>
      <c r="B22" s="45"/>
      <c r="C22" s="46"/>
      <c r="D22" s="46"/>
      <c r="E22" s="47"/>
      <c r="F22" s="49"/>
      <c r="G22" s="46"/>
      <c r="H22" s="46"/>
      <c r="I22" s="46"/>
      <c r="J22" s="46"/>
      <c r="K22" s="46"/>
      <c r="L22" s="47"/>
      <c r="Q22" s="59"/>
      <c r="R22" s="60"/>
      <c r="S22" s="61"/>
    </row>
    <row r="23" spans="1:19" x14ac:dyDescent="0.25">
      <c r="A23" s="40"/>
      <c r="B23" s="63" t="s">
        <v>37</v>
      </c>
      <c r="C23" s="30" t="s">
        <v>38</v>
      </c>
      <c r="D23" s="11" t="s">
        <v>9</v>
      </c>
      <c r="E23" s="33" t="s">
        <v>8</v>
      </c>
      <c r="F23" s="36" t="s">
        <v>39</v>
      </c>
      <c r="G23" s="30" t="s">
        <v>40</v>
      </c>
      <c r="H23" s="69" t="s">
        <v>41</v>
      </c>
      <c r="I23" s="30" t="s">
        <v>42</v>
      </c>
      <c r="J23" s="69" t="s">
        <v>43</v>
      </c>
      <c r="K23" s="11" t="s">
        <v>9</v>
      </c>
      <c r="L23" s="33" t="s">
        <v>8</v>
      </c>
      <c r="Q23" s="59"/>
      <c r="R23" s="60"/>
      <c r="S23" s="61"/>
    </row>
    <row r="24" spans="1:19" x14ac:dyDescent="0.25">
      <c r="A24" s="40"/>
      <c r="B24" s="64"/>
      <c r="C24" s="31"/>
      <c r="D24" s="30"/>
      <c r="E24" s="34"/>
      <c r="F24" s="37"/>
      <c r="G24" s="31"/>
      <c r="H24" s="70"/>
      <c r="I24" s="31"/>
      <c r="J24" s="70"/>
      <c r="K24" s="30"/>
      <c r="L24" s="34"/>
      <c r="Q24" s="59"/>
      <c r="R24" s="60"/>
      <c r="S24" s="61"/>
    </row>
    <row r="25" spans="1:19" x14ac:dyDescent="0.25">
      <c r="A25" s="41"/>
      <c r="B25" s="65"/>
      <c r="C25" s="32"/>
      <c r="D25" s="32"/>
      <c r="E25" s="35"/>
      <c r="F25" s="38"/>
      <c r="G25" s="32"/>
      <c r="H25" s="71"/>
      <c r="I25" s="32"/>
      <c r="J25" s="71"/>
      <c r="K25" s="32"/>
      <c r="L25" s="35"/>
      <c r="Q25" s="7" t="s">
        <v>24</v>
      </c>
      <c r="R25" s="8" t="s">
        <v>25</v>
      </c>
      <c r="S25" s="9" t="s">
        <v>26</v>
      </c>
    </row>
    <row r="26" spans="1:19" x14ac:dyDescent="0.25">
      <c r="A26" s="13" t="s">
        <v>11</v>
      </c>
      <c r="B26" s="66">
        <v>64</v>
      </c>
      <c r="C26" s="5">
        <v>42</v>
      </c>
      <c r="D26" s="5">
        <v>4</v>
      </c>
      <c r="E26" s="6"/>
      <c r="F26" s="12">
        <v>41</v>
      </c>
      <c r="G26" s="5">
        <v>49</v>
      </c>
      <c r="H26" s="72">
        <v>59</v>
      </c>
      <c r="I26" s="5">
        <v>15</v>
      </c>
      <c r="J26" s="72">
        <v>47</v>
      </c>
      <c r="K26" s="5">
        <v>3</v>
      </c>
      <c r="L26" s="6"/>
      <c r="Q26" s="7">
        <v>484</v>
      </c>
      <c r="R26" s="8">
        <v>111</v>
      </c>
      <c r="S26" s="24">
        <f>R26/Q26</f>
        <v>0.22933884297520662</v>
      </c>
    </row>
    <row r="27" spans="1:19" x14ac:dyDescent="0.25">
      <c r="A27" s="13" t="s">
        <v>4</v>
      </c>
      <c r="B27" s="66">
        <v>3</v>
      </c>
      <c r="C27" s="5">
        <v>8</v>
      </c>
      <c r="D27" s="5">
        <v>0</v>
      </c>
      <c r="E27" s="6"/>
      <c r="F27" s="12">
        <v>1</v>
      </c>
      <c r="G27" s="5">
        <v>3</v>
      </c>
      <c r="H27" s="72">
        <v>9</v>
      </c>
      <c r="I27" s="5">
        <v>1</v>
      </c>
      <c r="J27" s="72">
        <v>8</v>
      </c>
      <c r="K27" s="5">
        <v>0</v>
      </c>
      <c r="L27" s="6"/>
      <c r="Q27" s="10"/>
      <c r="R27" s="8">
        <v>11</v>
      </c>
      <c r="S27" s="26"/>
    </row>
    <row r="28" spans="1:19" ht="15.75" thickBot="1" x14ac:dyDescent="0.3">
      <c r="A28" s="14" t="s">
        <v>5</v>
      </c>
      <c r="B28" s="67"/>
      <c r="C28" s="15"/>
      <c r="D28" s="15"/>
      <c r="E28" s="16"/>
      <c r="F28" s="17"/>
      <c r="G28" s="15"/>
      <c r="H28" s="73"/>
      <c r="I28" s="15"/>
      <c r="J28" s="73"/>
      <c r="K28" s="15"/>
      <c r="L28" s="16"/>
      <c r="Q28" s="10"/>
      <c r="R28" s="8"/>
      <c r="S28" s="26"/>
    </row>
    <row r="29" spans="1:19" s="21" customFormat="1" ht="15.75" thickBot="1" x14ac:dyDescent="0.3">
      <c r="A29" s="4" t="s">
        <v>6</v>
      </c>
      <c r="B29" s="68">
        <f t="shared" ref="B29:L29" si="2">SUM(B26:B28)</f>
        <v>67</v>
      </c>
      <c r="C29" s="18">
        <f t="shared" si="2"/>
        <v>50</v>
      </c>
      <c r="D29" s="18">
        <f t="shared" si="2"/>
        <v>4</v>
      </c>
      <c r="E29" s="19">
        <f t="shared" si="2"/>
        <v>0</v>
      </c>
      <c r="F29" s="20">
        <f t="shared" si="2"/>
        <v>42</v>
      </c>
      <c r="G29" s="18">
        <f t="shared" si="2"/>
        <v>52</v>
      </c>
      <c r="H29" s="74">
        <f t="shared" si="2"/>
        <v>68</v>
      </c>
      <c r="I29" s="18">
        <f t="shared" si="2"/>
        <v>16</v>
      </c>
      <c r="J29" s="74">
        <f t="shared" si="2"/>
        <v>55</v>
      </c>
      <c r="K29" s="18">
        <f t="shared" si="2"/>
        <v>3</v>
      </c>
      <c r="L29" s="19">
        <f t="shared" si="2"/>
        <v>0</v>
      </c>
      <c r="Q29" s="22">
        <v>484</v>
      </c>
      <c r="R29" s="23">
        <f>SUM(R26:R28)</f>
        <v>122</v>
      </c>
      <c r="S29" s="25">
        <f>R29/Q29</f>
        <v>0.25206611570247933</v>
      </c>
    </row>
    <row r="30" spans="1:19" ht="15.75" thickBot="1" x14ac:dyDescent="0.3"/>
    <row r="31" spans="1:19" x14ac:dyDescent="0.25">
      <c r="A31" s="39" t="s">
        <v>13</v>
      </c>
      <c r="B31" s="42" t="s">
        <v>14</v>
      </c>
      <c r="C31" s="43"/>
      <c r="D31" s="43"/>
      <c r="E31" s="43"/>
      <c r="F31" s="44"/>
      <c r="G31" s="48" t="s">
        <v>2</v>
      </c>
      <c r="H31" s="43"/>
      <c r="I31" s="44"/>
      <c r="Q31" s="56" t="s">
        <v>23</v>
      </c>
      <c r="R31" s="57"/>
      <c r="S31" s="58"/>
    </row>
    <row r="32" spans="1:19" x14ac:dyDescent="0.25">
      <c r="A32" s="40"/>
      <c r="B32" s="45"/>
      <c r="C32" s="46"/>
      <c r="D32" s="46"/>
      <c r="E32" s="46"/>
      <c r="F32" s="47"/>
      <c r="G32" s="49"/>
      <c r="H32" s="46"/>
      <c r="I32" s="47"/>
      <c r="Q32" s="59"/>
      <c r="R32" s="60"/>
      <c r="S32" s="61"/>
    </row>
    <row r="33" spans="1:19" x14ac:dyDescent="0.25">
      <c r="A33" s="40"/>
      <c r="B33" s="63" t="s">
        <v>44</v>
      </c>
      <c r="C33" s="69" t="s">
        <v>45</v>
      </c>
      <c r="D33" s="69" t="s">
        <v>46</v>
      </c>
      <c r="E33" s="11" t="s">
        <v>9</v>
      </c>
      <c r="F33" s="33" t="s">
        <v>8</v>
      </c>
      <c r="G33" s="63" t="s">
        <v>47</v>
      </c>
      <c r="H33" s="11" t="s">
        <v>9</v>
      </c>
      <c r="I33" s="33" t="s">
        <v>8</v>
      </c>
      <c r="Q33" s="59"/>
      <c r="R33" s="60"/>
      <c r="S33" s="61"/>
    </row>
    <row r="34" spans="1:19" x14ac:dyDescent="0.25">
      <c r="A34" s="40"/>
      <c r="B34" s="64"/>
      <c r="C34" s="70"/>
      <c r="D34" s="70"/>
      <c r="E34" s="30"/>
      <c r="F34" s="34"/>
      <c r="G34" s="64"/>
      <c r="H34" s="30"/>
      <c r="I34" s="34"/>
      <c r="Q34" s="59"/>
      <c r="R34" s="60"/>
      <c r="S34" s="61"/>
    </row>
    <row r="35" spans="1:19" x14ac:dyDescent="0.25">
      <c r="A35" s="41"/>
      <c r="B35" s="65"/>
      <c r="C35" s="71"/>
      <c r="D35" s="71"/>
      <c r="E35" s="32"/>
      <c r="F35" s="35"/>
      <c r="G35" s="65"/>
      <c r="H35" s="32"/>
      <c r="I35" s="35"/>
      <c r="Q35" s="7" t="s">
        <v>24</v>
      </c>
      <c r="R35" s="8" t="s">
        <v>25</v>
      </c>
      <c r="S35" s="9" t="s">
        <v>26</v>
      </c>
    </row>
    <row r="36" spans="1:19" x14ac:dyDescent="0.25">
      <c r="A36" s="13" t="s">
        <v>15</v>
      </c>
      <c r="B36" s="66">
        <v>152</v>
      </c>
      <c r="C36" s="72">
        <v>150</v>
      </c>
      <c r="D36" s="72">
        <v>144</v>
      </c>
      <c r="E36" s="5">
        <v>2</v>
      </c>
      <c r="F36" s="6"/>
      <c r="G36" s="75">
        <v>142</v>
      </c>
      <c r="H36" s="5">
        <v>2</v>
      </c>
      <c r="I36" s="6"/>
      <c r="Q36" s="7">
        <v>1108</v>
      </c>
      <c r="R36" s="8">
        <v>159</v>
      </c>
      <c r="S36" s="24">
        <f>R36/Q36</f>
        <v>0.14350180505415164</v>
      </c>
    </row>
    <row r="37" spans="1:19" x14ac:dyDescent="0.25">
      <c r="A37" s="13" t="s">
        <v>16</v>
      </c>
      <c r="B37" s="66">
        <v>13</v>
      </c>
      <c r="C37" s="72">
        <v>11</v>
      </c>
      <c r="D37" s="72">
        <v>11</v>
      </c>
      <c r="E37" s="5"/>
      <c r="F37" s="6"/>
      <c r="G37" s="75">
        <v>12</v>
      </c>
      <c r="H37" s="5">
        <v>0</v>
      </c>
      <c r="I37" s="6"/>
      <c r="Q37" s="7">
        <v>323</v>
      </c>
      <c r="R37" s="8">
        <v>16</v>
      </c>
      <c r="S37" s="24">
        <f>R37/Q37</f>
        <v>4.9535603715170282E-2</v>
      </c>
    </row>
    <row r="38" spans="1:19" x14ac:dyDescent="0.25">
      <c r="A38" s="13" t="s">
        <v>4</v>
      </c>
      <c r="B38" s="66">
        <v>29</v>
      </c>
      <c r="C38" s="72">
        <v>27</v>
      </c>
      <c r="D38" s="72">
        <v>28</v>
      </c>
      <c r="E38" s="5">
        <v>6</v>
      </c>
      <c r="F38" s="6"/>
      <c r="G38" s="75">
        <v>29</v>
      </c>
      <c r="H38" s="5">
        <v>0</v>
      </c>
      <c r="I38" s="6"/>
      <c r="Q38" s="10"/>
      <c r="R38" s="8">
        <v>36</v>
      </c>
      <c r="S38" s="26"/>
    </row>
    <row r="39" spans="1:19" ht="15.75" thickBot="1" x14ac:dyDescent="0.3">
      <c r="A39" s="14" t="s">
        <v>5</v>
      </c>
      <c r="B39" s="67"/>
      <c r="C39" s="73"/>
      <c r="D39" s="73"/>
      <c r="E39" s="15"/>
      <c r="F39" s="16"/>
      <c r="G39" s="76"/>
      <c r="H39" s="15"/>
      <c r="I39" s="16"/>
      <c r="Q39" s="10"/>
      <c r="R39" s="8"/>
      <c r="S39" s="26"/>
    </row>
    <row r="40" spans="1:19" s="21" customFormat="1" ht="15.75" thickBot="1" x14ac:dyDescent="0.3">
      <c r="A40" s="4" t="s">
        <v>6</v>
      </c>
      <c r="B40" s="68">
        <f t="shared" ref="B40:I40" si="3">SUM(B36:B39)</f>
        <v>194</v>
      </c>
      <c r="C40" s="74">
        <f t="shared" si="3"/>
        <v>188</v>
      </c>
      <c r="D40" s="74">
        <f t="shared" si="3"/>
        <v>183</v>
      </c>
      <c r="E40" s="18">
        <f t="shared" si="3"/>
        <v>8</v>
      </c>
      <c r="F40" s="19">
        <f t="shared" si="3"/>
        <v>0</v>
      </c>
      <c r="G40" s="77">
        <f t="shared" si="3"/>
        <v>183</v>
      </c>
      <c r="H40" s="18">
        <f t="shared" si="3"/>
        <v>2</v>
      </c>
      <c r="I40" s="19">
        <f t="shared" si="3"/>
        <v>0</v>
      </c>
      <c r="Q40" s="22">
        <f>SUM(Q36:Q37)</f>
        <v>1431</v>
      </c>
      <c r="R40" s="23">
        <f>SUM(R36:R39)</f>
        <v>211</v>
      </c>
      <c r="S40" s="25">
        <f>R40/Q40</f>
        <v>0.14744933612858141</v>
      </c>
    </row>
    <row r="41" spans="1:19" ht="15.75" thickBot="1" x14ac:dyDescent="0.3"/>
    <row r="42" spans="1:19" x14ac:dyDescent="0.25">
      <c r="A42" s="39" t="s">
        <v>17</v>
      </c>
      <c r="B42" s="42" t="s">
        <v>1</v>
      </c>
      <c r="C42" s="43"/>
      <c r="D42" s="44"/>
      <c r="E42" s="48" t="s">
        <v>14</v>
      </c>
      <c r="F42" s="43"/>
      <c r="G42" s="43"/>
      <c r="H42" s="43"/>
      <c r="I42" s="44"/>
      <c r="Q42" s="56" t="s">
        <v>23</v>
      </c>
      <c r="R42" s="57"/>
      <c r="S42" s="58"/>
    </row>
    <row r="43" spans="1:19" x14ac:dyDescent="0.25">
      <c r="A43" s="40"/>
      <c r="B43" s="45"/>
      <c r="C43" s="46"/>
      <c r="D43" s="47"/>
      <c r="E43" s="49"/>
      <c r="F43" s="46"/>
      <c r="G43" s="46"/>
      <c r="H43" s="46"/>
      <c r="I43" s="47"/>
      <c r="Q43" s="59"/>
      <c r="R43" s="60"/>
      <c r="S43" s="61"/>
    </row>
    <row r="44" spans="1:19" x14ac:dyDescent="0.25">
      <c r="A44" s="40"/>
      <c r="B44" s="63" t="s">
        <v>48</v>
      </c>
      <c r="C44" s="11" t="s">
        <v>9</v>
      </c>
      <c r="D44" s="33" t="s">
        <v>8</v>
      </c>
      <c r="E44" s="63" t="s">
        <v>49</v>
      </c>
      <c r="F44" s="78" t="s">
        <v>9</v>
      </c>
      <c r="G44" s="79" t="s">
        <v>9</v>
      </c>
      <c r="H44" s="11" t="s">
        <v>9</v>
      </c>
      <c r="I44" s="33" t="s">
        <v>8</v>
      </c>
      <c r="Q44" s="59"/>
      <c r="R44" s="60"/>
      <c r="S44" s="61"/>
    </row>
    <row r="45" spans="1:19" x14ac:dyDescent="0.25">
      <c r="A45" s="40"/>
      <c r="B45" s="64"/>
      <c r="C45" s="30"/>
      <c r="D45" s="34"/>
      <c r="E45" s="64"/>
      <c r="F45" s="69"/>
      <c r="G45" s="80"/>
      <c r="H45" s="30"/>
      <c r="I45" s="34"/>
      <c r="Q45" s="59"/>
      <c r="R45" s="60"/>
      <c r="S45" s="61"/>
    </row>
    <row r="46" spans="1:19" x14ac:dyDescent="0.25">
      <c r="A46" s="41"/>
      <c r="B46" s="65"/>
      <c r="C46" s="32"/>
      <c r="D46" s="35"/>
      <c r="E46" s="65"/>
      <c r="F46" s="71"/>
      <c r="G46" s="81"/>
      <c r="H46" s="32"/>
      <c r="I46" s="35"/>
      <c r="Q46" s="7" t="s">
        <v>24</v>
      </c>
      <c r="R46" s="8" t="s">
        <v>25</v>
      </c>
      <c r="S46" s="9" t="s">
        <v>26</v>
      </c>
    </row>
    <row r="47" spans="1:19" x14ac:dyDescent="0.25">
      <c r="A47" s="13" t="s">
        <v>16</v>
      </c>
      <c r="B47" s="66">
        <v>38</v>
      </c>
      <c r="C47" s="5">
        <v>3</v>
      </c>
      <c r="D47" s="6"/>
      <c r="E47" s="75">
        <v>38</v>
      </c>
      <c r="F47" s="72">
        <v>30</v>
      </c>
      <c r="G47" s="82"/>
      <c r="H47" s="5"/>
      <c r="I47" s="6"/>
      <c r="Q47" s="7">
        <v>249</v>
      </c>
      <c r="R47" s="8">
        <v>46</v>
      </c>
      <c r="S47" s="24">
        <f>R47/Q47</f>
        <v>0.18473895582329317</v>
      </c>
    </row>
    <row r="48" spans="1:19" x14ac:dyDescent="0.25">
      <c r="A48" s="13" t="s">
        <v>4</v>
      </c>
      <c r="B48" s="66">
        <v>0</v>
      </c>
      <c r="C48" s="5">
        <v>0</v>
      </c>
      <c r="D48" s="6"/>
      <c r="E48" s="75">
        <v>0</v>
      </c>
      <c r="F48" s="72">
        <v>0</v>
      </c>
      <c r="G48" s="82">
        <v>0</v>
      </c>
      <c r="H48" s="5">
        <v>0</v>
      </c>
      <c r="I48" s="6"/>
      <c r="Q48" s="10"/>
      <c r="R48" s="8">
        <v>0</v>
      </c>
      <c r="S48" s="26"/>
    </row>
    <row r="49" spans="1:19" ht="15.75" thickBot="1" x14ac:dyDescent="0.3">
      <c r="A49" s="14" t="s">
        <v>5</v>
      </c>
      <c r="B49" s="67"/>
      <c r="C49" s="15"/>
      <c r="D49" s="16"/>
      <c r="E49" s="76"/>
      <c r="F49" s="73"/>
      <c r="G49" s="83"/>
      <c r="H49" s="15"/>
      <c r="I49" s="16"/>
      <c r="Q49" s="10"/>
      <c r="R49" s="8"/>
      <c r="S49" s="26"/>
    </row>
    <row r="50" spans="1:19" s="21" customFormat="1" ht="15.75" thickBot="1" x14ac:dyDescent="0.3">
      <c r="A50" s="4" t="s">
        <v>6</v>
      </c>
      <c r="B50" s="68">
        <f t="shared" ref="B50:I50" si="4">SUM(B47:B49)</f>
        <v>38</v>
      </c>
      <c r="C50" s="18">
        <f t="shared" si="4"/>
        <v>3</v>
      </c>
      <c r="D50" s="19">
        <f t="shared" si="4"/>
        <v>0</v>
      </c>
      <c r="E50" s="77">
        <f t="shared" si="4"/>
        <v>38</v>
      </c>
      <c r="F50" s="74">
        <f t="shared" si="4"/>
        <v>30</v>
      </c>
      <c r="G50" s="84">
        <f t="shared" si="4"/>
        <v>0</v>
      </c>
      <c r="H50" s="18">
        <f t="shared" si="4"/>
        <v>0</v>
      </c>
      <c r="I50" s="19">
        <f t="shared" si="4"/>
        <v>0</v>
      </c>
      <c r="Q50" s="22">
        <v>249</v>
      </c>
      <c r="R50" s="23">
        <f>SUM(R47:R49)</f>
        <v>46</v>
      </c>
      <c r="S50" s="25">
        <f>R50/Q50</f>
        <v>0.18473895582329317</v>
      </c>
    </row>
    <row r="51" spans="1:19" ht="15.75" thickBot="1" x14ac:dyDescent="0.3"/>
    <row r="52" spans="1:19" x14ac:dyDescent="0.25">
      <c r="A52" s="39" t="s">
        <v>18</v>
      </c>
      <c r="B52" s="50" t="s">
        <v>1</v>
      </c>
      <c r="C52" s="51"/>
      <c r="D52" s="52"/>
      <c r="E52" s="42" t="s">
        <v>14</v>
      </c>
      <c r="F52" s="43"/>
      <c r="G52" s="43"/>
      <c r="H52" s="43"/>
      <c r="I52" s="43"/>
      <c r="J52" s="43"/>
      <c r="K52" s="44"/>
      <c r="L52" s="48" t="s">
        <v>19</v>
      </c>
      <c r="M52" s="44"/>
      <c r="Q52" s="56" t="s">
        <v>23</v>
      </c>
      <c r="R52" s="57"/>
      <c r="S52" s="58"/>
    </row>
    <row r="53" spans="1:19" x14ac:dyDescent="0.25">
      <c r="A53" s="40"/>
      <c r="B53" s="53"/>
      <c r="C53" s="54"/>
      <c r="D53" s="55"/>
      <c r="E53" s="45"/>
      <c r="F53" s="46"/>
      <c r="G53" s="46"/>
      <c r="H53" s="46"/>
      <c r="I53" s="46"/>
      <c r="J53" s="46"/>
      <c r="K53" s="47"/>
      <c r="L53" s="49"/>
      <c r="M53" s="47"/>
      <c r="Q53" s="59"/>
      <c r="R53" s="60"/>
      <c r="S53" s="61"/>
    </row>
    <row r="54" spans="1:19" x14ac:dyDescent="0.25">
      <c r="A54" s="40"/>
      <c r="B54" s="63" t="s">
        <v>50</v>
      </c>
      <c r="C54" s="11" t="s">
        <v>9</v>
      </c>
      <c r="D54" s="33" t="s">
        <v>8</v>
      </c>
      <c r="E54" s="63" t="s">
        <v>51</v>
      </c>
      <c r="F54" s="69" t="s">
        <v>52</v>
      </c>
      <c r="G54" s="30" t="s">
        <v>53</v>
      </c>
      <c r="H54" s="69" t="s">
        <v>54</v>
      </c>
      <c r="I54" s="30" t="s">
        <v>55</v>
      </c>
      <c r="J54" s="11" t="s">
        <v>9</v>
      </c>
      <c r="K54" s="33" t="s">
        <v>8</v>
      </c>
      <c r="L54" s="63" t="s">
        <v>21</v>
      </c>
      <c r="M54" s="33" t="s">
        <v>22</v>
      </c>
      <c r="Q54" s="59"/>
      <c r="R54" s="60"/>
      <c r="S54" s="61"/>
    </row>
    <row r="55" spans="1:19" x14ac:dyDescent="0.25">
      <c r="A55" s="40"/>
      <c r="B55" s="64"/>
      <c r="C55" s="30"/>
      <c r="D55" s="34"/>
      <c r="E55" s="64"/>
      <c r="F55" s="70"/>
      <c r="G55" s="31"/>
      <c r="H55" s="70"/>
      <c r="I55" s="31"/>
      <c r="J55" s="30"/>
      <c r="K55" s="34"/>
      <c r="L55" s="64"/>
      <c r="M55" s="34"/>
      <c r="Q55" s="59"/>
      <c r="R55" s="60"/>
      <c r="S55" s="61"/>
    </row>
    <row r="56" spans="1:19" x14ac:dyDescent="0.25">
      <c r="A56" s="41"/>
      <c r="B56" s="65"/>
      <c r="C56" s="32"/>
      <c r="D56" s="35"/>
      <c r="E56" s="65"/>
      <c r="F56" s="71"/>
      <c r="G56" s="32"/>
      <c r="H56" s="71"/>
      <c r="I56" s="32"/>
      <c r="J56" s="32"/>
      <c r="K56" s="35"/>
      <c r="L56" s="65"/>
      <c r="M56" s="35"/>
      <c r="Q56" s="7" t="s">
        <v>24</v>
      </c>
      <c r="R56" s="8" t="s">
        <v>25</v>
      </c>
      <c r="S56" s="9" t="s">
        <v>26</v>
      </c>
    </row>
    <row r="57" spans="1:19" x14ac:dyDescent="0.25">
      <c r="A57" s="13" t="s">
        <v>20</v>
      </c>
      <c r="B57" s="66">
        <v>64</v>
      </c>
      <c r="C57" s="5">
        <v>7</v>
      </c>
      <c r="D57" s="6"/>
      <c r="E57" s="66">
        <v>50</v>
      </c>
      <c r="F57" s="72">
        <v>51</v>
      </c>
      <c r="G57" s="5">
        <v>26</v>
      </c>
      <c r="H57" s="72">
        <v>45</v>
      </c>
      <c r="I57" s="5">
        <v>36</v>
      </c>
      <c r="J57" s="5">
        <v>4</v>
      </c>
      <c r="K57" s="6"/>
      <c r="L57" s="75">
        <v>60</v>
      </c>
      <c r="M57" s="6">
        <v>18</v>
      </c>
      <c r="Q57" s="7">
        <v>465</v>
      </c>
      <c r="R57" s="8">
        <v>81</v>
      </c>
      <c r="S57" s="24">
        <f>R57/Q57</f>
        <v>0.17419354838709677</v>
      </c>
    </row>
    <row r="58" spans="1:19" x14ac:dyDescent="0.25">
      <c r="A58" s="13" t="s">
        <v>4</v>
      </c>
      <c r="B58" s="66">
        <v>3</v>
      </c>
      <c r="C58" s="5">
        <v>0</v>
      </c>
      <c r="D58" s="6"/>
      <c r="E58" s="66">
        <v>3</v>
      </c>
      <c r="F58" s="72">
        <v>2</v>
      </c>
      <c r="G58" s="5">
        <v>1</v>
      </c>
      <c r="H58" s="72">
        <v>1</v>
      </c>
      <c r="I58" s="5">
        <v>2</v>
      </c>
      <c r="J58" s="5">
        <v>0</v>
      </c>
      <c r="K58" s="6"/>
      <c r="L58" s="75">
        <v>1</v>
      </c>
      <c r="M58" s="6">
        <v>2</v>
      </c>
      <c r="Q58" s="10"/>
      <c r="R58" s="8">
        <v>3</v>
      </c>
      <c r="S58" s="26"/>
    </row>
    <row r="59" spans="1:19" ht="15.75" thickBot="1" x14ac:dyDescent="0.3">
      <c r="A59" s="14" t="s">
        <v>5</v>
      </c>
      <c r="B59" s="67"/>
      <c r="C59" s="15"/>
      <c r="D59" s="16"/>
      <c r="E59" s="67"/>
      <c r="F59" s="73"/>
      <c r="G59" s="15"/>
      <c r="H59" s="73"/>
      <c r="I59" s="15"/>
      <c r="J59" s="15"/>
      <c r="K59" s="16"/>
      <c r="L59" s="76"/>
      <c r="M59" s="16"/>
      <c r="Q59" s="10"/>
      <c r="R59" s="8"/>
      <c r="S59" s="26"/>
    </row>
    <row r="60" spans="1:19" s="21" customFormat="1" ht="15.75" thickBot="1" x14ac:dyDescent="0.3">
      <c r="A60" s="4" t="s">
        <v>6</v>
      </c>
      <c r="B60" s="68">
        <f t="shared" ref="B60:M60" si="5">SUM(B57:B59)</f>
        <v>67</v>
      </c>
      <c r="C60" s="18">
        <f t="shared" si="5"/>
        <v>7</v>
      </c>
      <c r="D60" s="19">
        <f t="shared" si="5"/>
        <v>0</v>
      </c>
      <c r="E60" s="68">
        <f t="shared" si="5"/>
        <v>53</v>
      </c>
      <c r="F60" s="74">
        <f t="shared" si="5"/>
        <v>53</v>
      </c>
      <c r="G60" s="18">
        <f t="shared" si="5"/>
        <v>27</v>
      </c>
      <c r="H60" s="74">
        <f t="shared" si="5"/>
        <v>46</v>
      </c>
      <c r="I60" s="18">
        <f t="shared" si="5"/>
        <v>38</v>
      </c>
      <c r="J60" s="18">
        <f t="shared" si="5"/>
        <v>4</v>
      </c>
      <c r="K60" s="19">
        <f t="shared" si="5"/>
        <v>0</v>
      </c>
      <c r="L60" s="77">
        <f t="shared" si="5"/>
        <v>61</v>
      </c>
      <c r="M60" s="19">
        <f t="shared" si="5"/>
        <v>20</v>
      </c>
      <c r="Q60" s="22">
        <v>465</v>
      </c>
      <c r="R60" s="23">
        <f>SUM(R57:R59)</f>
        <v>84</v>
      </c>
      <c r="S60" s="25">
        <f>R60/Q60</f>
        <v>0.18064516129032257</v>
      </c>
    </row>
    <row r="61" spans="1:19" ht="15.75" thickBot="1" x14ac:dyDescent="0.3"/>
    <row r="62" spans="1:19" x14ac:dyDescent="0.25">
      <c r="B62" s="1" t="s">
        <v>56</v>
      </c>
      <c r="C62" s="2"/>
      <c r="D62" s="2"/>
      <c r="E62" s="2"/>
      <c r="F62" s="2"/>
      <c r="G62" s="2"/>
      <c r="H62" s="2"/>
      <c r="I62" s="2"/>
      <c r="J62" s="2"/>
      <c r="K62" s="2"/>
      <c r="L62" s="2"/>
      <c r="M62" s="3"/>
    </row>
    <row r="63" spans="1:19" ht="63.75" customHeight="1" thickBot="1" x14ac:dyDescent="0.3">
      <c r="B63" s="27" t="s">
        <v>57</v>
      </c>
      <c r="C63" s="28"/>
      <c r="D63" s="28"/>
      <c r="E63" s="28"/>
      <c r="F63" s="28"/>
      <c r="G63" s="28"/>
      <c r="H63" s="28"/>
      <c r="I63" s="28"/>
      <c r="J63" s="28"/>
      <c r="K63" s="28"/>
      <c r="L63" s="28"/>
      <c r="M63" s="29"/>
    </row>
    <row r="67" spans="5:5" x14ac:dyDescent="0.25">
      <c r="E67" s="62"/>
    </row>
    <row r="68" spans="5:5" x14ac:dyDescent="0.25">
      <c r="E68" s="62"/>
    </row>
    <row r="69" spans="5:5" x14ac:dyDescent="0.25">
      <c r="E69" s="62"/>
    </row>
    <row r="70" spans="5:5" x14ac:dyDescent="0.25">
      <c r="E70" s="62"/>
    </row>
    <row r="71" spans="5:5" x14ac:dyDescent="0.25">
      <c r="E71" s="62"/>
    </row>
    <row r="72" spans="5:5" x14ac:dyDescent="0.25">
      <c r="E72" s="62"/>
    </row>
    <row r="73" spans="5:5" x14ac:dyDescent="0.25">
      <c r="E73" s="62"/>
    </row>
  </sheetData>
  <mergeCells count="87">
    <mergeCell ref="Q42:S45"/>
    <mergeCell ref="Q52:S55"/>
    <mergeCell ref="B11:D12"/>
    <mergeCell ref="E11:H12"/>
    <mergeCell ref="B21:E22"/>
    <mergeCell ref="F21:L22"/>
    <mergeCell ref="B31:F32"/>
    <mergeCell ref="G31:I32"/>
    <mergeCell ref="F14:F15"/>
    <mergeCell ref="G14:G15"/>
    <mergeCell ref="H13:H15"/>
    <mergeCell ref="B23:B25"/>
    <mergeCell ref="Q31:S34"/>
    <mergeCell ref="Q21:S24"/>
    <mergeCell ref="L52:M53"/>
    <mergeCell ref="I23:I25"/>
    <mergeCell ref="A1:A5"/>
    <mergeCell ref="A11:A15"/>
    <mergeCell ref="A21:A25"/>
    <mergeCell ref="A31:A35"/>
    <mergeCell ref="F3:F5"/>
    <mergeCell ref="B1:E2"/>
    <mergeCell ref="G3:G5"/>
    <mergeCell ref="H3:H5"/>
    <mergeCell ref="I3:I5"/>
    <mergeCell ref="Q1:S4"/>
    <mergeCell ref="Q11:S14"/>
    <mergeCell ref="F1:K2"/>
    <mergeCell ref="L1:O2"/>
    <mergeCell ref="O3:O5"/>
    <mergeCell ref="L3:L5"/>
    <mergeCell ref="M3:M5"/>
    <mergeCell ref="N4:N5"/>
    <mergeCell ref="A52:A56"/>
    <mergeCell ref="B3:B5"/>
    <mergeCell ref="C3:C5"/>
    <mergeCell ref="D4:D5"/>
    <mergeCell ref="E3:E5"/>
    <mergeCell ref="B13:B15"/>
    <mergeCell ref="C14:C15"/>
    <mergeCell ref="D13:D15"/>
    <mergeCell ref="E13:E15"/>
    <mergeCell ref="A42:A46"/>
    <mergeCell ref="B42:D43"/>
    <mergeCell ref="E42:I43"/>
    <mergeCell ref="B52:D53"/>
    <mergeCell ref="E52:K53"/>
    <mergeCell ref="J4:J5"/>
    <mergeCell ref="K3:K5"/>
    <mergeCell ref="J23:J25"/>
    <mergeCell ref="K24:K25"/>
    <mergeCell ref="L23:L25"/>
    <mergeCell ref="B33:B35"/>
    <mergeCell ref="C33:C35"/>
    <mergeCell ref="D33:D35"/>
    <mergeCell ref="E34:E35"/>
    <mergeCell ref="F33:F35"/>
    <mergeCell ref="G33:G35"/>
    <mergeCell ref="C23:C25"/>
    <mergeCell ref="D24:D25"/>
    <mergeCell ref="E23:E25"/>
    <mergeCell ref="F23:F25"/>
    <mergeCell ref="G23:G25"/>
    <mergeCell ref="H23:H25"/>
    <mergeCell ref="H34:H35"/>
    <mergeCell ref="I33:I35"/>
    <mergeCell ref="B44:B46"/>
    <mergeCell ref="C45:C46"/>
    <mergeCell ref="D44:D46"/>
    <mergeCell ref="E44:E46"/>
    <mergeCell ref="F45:F46"/>
    <mergeCell ref="G45:G46"/>
    <mergeCell ref="H45:H46"/>
    <mergeCell ref="I44:I46"/>
    <mergeCell ref="B63:M63"/>
    <mergeCell ref="H54:H56"/>
    <mergeCell ref="I54:I56"/>
    <mergeCell ref="J55:J56"/>
    <mergeCell ref="K54:K56"/>
    <mergeCell ref="L54:L56"/>
    <mergeCell ref="M54:M56"/>
    <mergeCell ref="B54:B56"/>
    <mergeCell ref="C55:C56"/>
    <mergeCell ref="D54:D56"/>
    <mergeCell ref="E54:E56"/>
    <mergeCell ref="F54:F56"/>
    <mergeCell ref="G54:G56"/>
  </mergeCells>
  <pageMargins left="0.7" right="0.7" top="0.75" bottom="0.75" header="0.3" footer="0.3"/>
  <pageSetup scale="48" orientation="landscape" r:id="rId1"/>
  <headerFooter>
    <oddHeader>&amp;L&amp;"-,Bold"ADAIR COUNTY&amp;C&amp;"-,Bold"ELECTION NIGHT TALLY
CITY OFFICES&amp;R&amp;"-,Bold"NOVEMBER 2, 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Nelson</dc:creator>
  <cp:lastModifiedBy>Mandy Berg</cp:lastModifiedBy>
  <cp:lastPrinted>2021-11-03T02:30:12Z</cp:lastPrinted>
  <dcterms:created xsi:type="dcterms:W3CDTF">2021-10-07T17:06:27Z</dcterms:created>
  <dcterms:modified xsi:type="dcterms:W3CDTF">2021-11-03T02:33:32Z</dcterms:modified>
</cp:coreProperties>
</file>